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s.wa.lcl\doc\CPRM\L-OSP\CONTRACTS\Contracts\2019\05719 - Custom Uniforms\3-Eval\BidTab\Cat 2\"/>
    </mc:Choice>
  </mc:AlternateContent>
  <bookViews>
    <workbookView xWindow="0" yWindow="0" windowWidth="19200" windowHeight="6000"/>
  </bookViews>
  <sheets>
    <sheet name="Bid Summary" sheetId="14" r:id="rId1"/>
    <sheet name="Specifications " sheetId="40" r:id="rId2"/>
    <sheet name="Price - C2" sheetId="38" r:id="rId3"/>
    <sheet name="Alterations" sheetId="31" r:id="rId4"/>
    <sheet name="Qualifications " sheetId="24" r:id="rId5"/>
    <sheet name="Qualifications Raw Data" sheetId="34" state="hidden" r:id="rId6"/>
    <sheet name=" Responsbile  " sheetId="32" state="hidden" r:id="rId7"/>
    <sheet name="References" sheetId="33" state="hidden" r:id="rId8"/>
  </sheets>
  <definedNames>
    <definedName name="_xlnm._FilterDatabase" localSheetId="7" hidden="1">References!$C$2:$C$16</definedName>
    <definedName name="_xlnm.Print_Area" localSheetId="7">Table4[[#All],[number]:[Total Score]]</definedName>
  </definedNames>
  <calcPr calcId="162913"/>
</workbook>
</file>

<file path=xl/calcChain.xml><?xml version="1.0" encoding="utf-8"?>
<calcChain xmlns="http://schemas.openxmlformats.org/spreadsheetml/2006/main">
  <c r="N4" i="24" l="1"/>
  <c r="M5" i="34" l="1"/>
  <c r="M6" i="34"/>
  <c r="M7" i="34"/>
  <c r="M4" i="34"/>
  <c r="M8" i="34" s="1"/>
  <c r="F30" i="34"/>
  <c r="F31" i="34"/>
  <c r="F32" i="34"/>
  <c r="F29" i="34"/>
  <c r="F33" i="34" s="1"/>
  <c r="F22" i="34"/>
  <c r="F23" i="34"/>
  <c r="F24" i="34"/>
  <c r="F21" i="34"/>
  <c r="F25" i="34" s="1"/>
  <c r="F13" i="34"/>
  <c r="F14" i="34"/>
  <c r="F15" i="34"/>
  <c r="F12" i="34"/>
  <c r="F16" i="34" s="1"/>
  <c r="F5" i="34"/>
  <c r="F6" i="34"/>
  <c r="F7" i="34"/>
  <c r="F4" i="34"/>
  <c r="F8" i="34" s="1"/>
  <c r="I11" i="38"/>
  <c r="D26" i="31" l="1"/>
  <c r="I10" i="38" l="1"/>
  <c r="R6" i="14" l="1"/>
  <c r="R4" i="14" l="1"/>
</calcChain>
</file>

<file path=xl/sharedStrings.xml><?xml version="1.0" encoding="utf-8"?>
<sst xmlns="http://schemas.openxmlformats.org/spreadsheetml/2006/main" count="243" uniqueCount="155">
  <si>
    <t>Vendor</t>
  </si>
  <si>
    <t>Notes</t>
  </si>
  <si>
    <t>P/F</t>
  </si>
  <si>
    <t>Vendor Responsive</t>
  </si>
  <si>
    <t>WA Small Business</t>
  </si>
  <si>
    <t>Veteran Owned Business</t>
  </si>
  <si>
    <t>Exhibit D2 (not required)</t>
  </si>
  <si>
    <t>Mill Certification</t>
  </si>
  <si>
    <t>Exhibit A2 Bidder Profile</t>
  </si>
  <si>
    <t>Exhibit B3 Bidder Qualifications</t>
  </si>
  <si>
    <t>Exhibit C2 PCB Certification</t>
  </si>
  <si>
    <t>18-03</t>
  </si>
  <si>
    <t>Exhibit A1 Bidder Certification</t>
  </si>
  <si>
    <t>Points Possible</t>
  </si>
  <si>
    <t>Points Scored</t>
  </si>
  <si>
    <t>Question 3</t>
  </si>
  <si>
    <t>Question 4</t>
  </si>
  <si>
    <t>Total</t>
  </si>
  <si>
    <t>Description</t>
  </si>
  <si>
    <t>Color</t>
  </si>
  <si>
    <t>SOQ Item</t>
  </si>
  <si>
    <t>Price (ea)</t>
  </si>
  <si>
    <t>Item No.</t>
  </si>
  <si>
    <t>Final Price</t>
  </si>
  <si>
    <t>Hemming</t>
  </si>
  <si>
    <t>Re-Hemming</t>
  </si>
  <si>
    <t>Waist adjustments</t>
  </si>
  <si>
    <t>Seat Adjustment</t>
  </si>
  <si>
    <t>Alter Rise</t>
  </si>
  <si>
    <t xml:space="preserve">Pant Striping 1" or narrower </t>
  </si>
  <si>
    <t>Pant Striping &gt; 1" wide</t>
  </si>
  <si>
    <t>Coat Sleeve Stripe - 1 row</t>
  </si>
  <si>
    <t>Coat Sleeve Stripe - each additional row</t>
  </si>
  <si>
    <t>Add/Change Shoulder Strap/Epilates</t>
  </si>
  <si>
    <t>Add/Change Pocket Flaps</t>
  </si>
  <si>
    <t>number</t>
  </si>
  <si>
    <t>Vendor Company</t>
  </si>
  <si>
    <t xml:space="preserve">Vendor Name </t>
  </si>
  <si>
    <t>Principal Company Name</t>
  </si>
  <si>
    <t>Principal Contact Name</t>
  </si>
  <si>
    <t>Title</t>
  </si>
  <si>
    <t>Phone Number</t>
  </si>
  <si>
    <t>Email Address</t>
  </si>
  <si>
    <t>Q1</t>
  </si>
  <si>
    <t>Q2</t>
  </si>
  <si>
    <t>Q3</t>
  </si>
  <si>
    <t>Q4</t>
  </si>
  <si>
    <t>Total Score</t>
  </si>
  <si>
    <t>A1 Performance Inc</t>
  </si>
  <si>
    <t>Points</t>
  </si>
  <si>
    <t xml:space="preserve">Total </t>
  </si>
  <si>
    <t>Question</t>
  </si>
  <si>
    <t>Average</t>
  </si>
  <si>
    <t xml:space="preserve">05719 Customer Uniform Solicitation </t>
  </si>
  <si>
    <t>Galls</t>
  </si>
  <si>
    <t>Y</t>
  </si>
  <si>
    <t>P</t>
  </si>
  <si>
    <t>Y/N</t>
  </si>
  <si>
    <r>
      <t xml:space="preserve">Vendor </t>
    </r>
    <r>
      <rPr>
        <sz val="20"/>
        <color theme="1"/>
        <rFont val="Calibri"/>
        <family val="2"/>
      </rPr>
      <t>→</t>
    </r>
  </si>
  <si>
    <t>Scoring:</t>
  </si>
  <si>
    <t>Cost  / Scored</t>
  </si>
  <si>
    <t>SOQ</t>
  </si>
  <si>
    <t>Shorten Sleeves - Shirt</t>
  </si>
  <si>
    <t>Add tails to shirt</t>
  </si>
  <si>
    <t>Sew in Military Creases</t>
  </si>
  <si>
    <t>Repair broken zipper - jacket</t>
  </si>
  <si>
    <t>Repair broken zipper - pants</t>
  </si>
  <si>
    <t>Add Microphone Tab to shirt, jacket, etc.</t>
  </si>
  <si>
    <t>Add Badge Tab to shirt, jacket, etc.</t>
  </si>
  <si>
    <t>Attach customer provided patches, nametags, etc. on shirts &amp; non-waterproof outerwear</t>
  </si>
  <si>
    <t>Item</t>
  </si>
  <si>
    <t>Men's CVD Long Sleeve Shirt</t>
  </si>
  <si>
    <t>Light Grey Raeford Style 521; Color 585</t>
  </si>
  <si>
    <t>Women's CVD long Sleeve Shirt</t>
  </si>
  <si>
    <t>Men's CVD Short Sleeve Shirt</t>
  </si>
  <si>
    <t>Light Grey Raeford Style 573; color 585</t>
  </si>
  <si>
    <t>Women's CVD Short Sleeve Shirt</t>
  </si>
  <si>
    <t>Light Grey Raeford Style 573; Color 585</t>
  </si>
  <si>
    <t>Class A Men’s Pant (Burlington 05329-OSS)</t>
  </si>
  <si>
    <t>Black with Grey Stripe</t>
  </si>
  <si>
    <t>Class A Women’s Pant (Burlington 05329-OSS)</t>
  </si>
  <si>
    <t>Flying Cross by Fechheimer 318W9751 Item# SG962</t>
  </si>
  <si>
    <t>Flying Cross by Fechheimer 218W9751 Item# SG952</t>
  </si>
  <si>
    <t>Flying Cross by Fechheimer 668R9451 Item# SG972</t>
  </si>
  <si>
    <t>Flying Cross by Fechheimer 268R9451 Item# SG958</t>
  </si>
  <si>
    <t>Flying Cross by Fechheimer 47280</t>
  </si>
  <si>
    <t>Flying Cross by Fechheimer 47280W</t>
  </si>
  <si>
    <r>
      <t xml:space="preserve">Score </t>
    </r>
    <r>
      <rPr>
        <sz val="20"/>
        <color theme="1"/>
        <rFont val="Calibri"/>
        <family val="2"/>
      </rPr>
      <t>→</t>
    </r>
  </si>
  <si>
    <t>Provide a statement of your company’s ability to deliver custom uniforms and related alteration services sought under this Competitive Solicitation.  Please address prior experience, certifications, resources, quality management systems, and anything else that might be applicable.</t>
  </si>
  <si>
    <t>Bidder: 911 Supply</t>
  </si>
  <si>
    <t>Bidder: Curtis Blue Line</t>
  </si>
  <si>
    <t>Bidder: Uniform2Gear</t>
  </si>
  <si>
    <t>Manf.</t>
  </si>
  <si>
    <t>Min. Order</t>
  </si>
  <si>
    <t>Order Qty</t>
  </si>
  <si>
    <t>Surcharge</t>
  </si>
  <si>
    <t>N/A</t>
  </si>
  <si>
    <t>A1</t>
  </si>
  <si>
    <t>A2</t>
  </si>
  <si>
    <t>A3</t>
  </si>
  <si>
    <t>A4</t>
  </si>
  <si>
    <t>Shorten Sleeves - Jacket/Coat</t>
  </si>
  <si>
    <t>A5</t>
  </si>
  <si>
    <t>A6</t>
  </si>
  <si>
    <t>Taper Sides Shrits/Jackets/ Blazers</t>
  </si>
  <si>
    <t>A7</t>
  </si>
  <si>
    <t>A8</t>
  </si>
  <si>
    <t>A9</t>
  </si>
  <si>
    <t>A10</t>
  </si>
  <si>
    <t>A11</t>
  </si>
  <si>
    <t>A12</t>
  </si>
  <si>
    <t>A13</t>
  </si>
  <si>
    <t>A14</t>
  </si>
  <si>
    <t>A15</t>
  </si>
  <si>
    <t>A16</t>
  </si>
  <si>
    <t>A17</t>
  </si>
  <si>
    <t>A18</t>
  </si>
  <si>
    <t>A19</t>
  </si>
  <si>
    <t>A20</t>
  </si>
  <si>
    <t>A21</t>
  </si>
  <si>
    <t>A22</t>
  </si>
  <si>
    <t>Attach customer provided patches, nametags, etc. onwaterproof outerwear</t>
  </si>
  <si>
    <t xml:space="preserve"> Total Price</t>
  </si>
  <si>
    <t>Flying Cross- Category 2</t>
  </si>
  <si>
    <t>Surchage %</t>
  </si>
  <si>
    <t>Intial Price</t>
  </si>
  <si>
    <t>Item Bid (SOQ or Alt)</t>
  </si>
  <si>
    <t>Galls SOQ</t>
  </si>
  <si>
    <t>Bidder: Galls SOQ</t>
  </si>
  <si>
    <t>Bidder: Galls ALT</t>
  </si>
  <si>
    <t>Category One</t>
  </si>
  <si>
    <t>Category Two</t>
  </si>
  <si>
    <t>DC</t>
  </si>
  <si>
    <t>PC</t>
  </si>
  <si>
    <t>JS</t>
  </si>
  <si>
    <t>TJ</t>
  </si>
  <si>
    <t>Specifications</t>
  </si>
  <si>
    <t>Material Quality</t>
  </si>
  <si>
    <t>Build Quality</t>
  </si>
  <si>
    <t>Seaming</t>
  </si>
  <si>
    <t>Key Design Features</t>
  </si>
  <si>
    <t>Question One</t>
  </si>
  <si>
    <t>Question  2</t>
  </si>
  <si>
    <t xml:space="preserve">   Minimum Order Requirements.  To meet operational needs, Purchasers have to have an ability to place orders for 200 each per style for all items in Category 1 and ability to place orders for 1 each per style for all items in Category 2.  For example, men’s and women’s long sleeve shirts in any size constitute one style.  Bids that require minimum orders of more than 200 each per style for any Category 1 items and more than 1 each per style for any Category 2 items will be considered non-responsive to this solicitation.  </t>
  </si>
  <si>
    <t xml:space="preserve"> Managing Fabric Stock.  Due to the nature of the custom uniform requirement, these items often have long manufacturing lead times.  Having a custom uniform fabric ‘out of stock’ for the manufacturer is not acceptable to the State.  What processes and controls does your company have in place to ensure custom uniform fabric is always available?  If a bidder is not a manufacturer, please explain what controls you have with a manufacturer to ensure custom uniform fabric is always available.</t>
  </si>
  <si>
    <t>4. PHYSICAL LOCATIONS.  Please describe how your company can conduct fit testing, measurements and alterations to serve Washington State Patrol locations throughout the state. At minimum the State requires services in the following Washington State areas: Olympia, Seattle, Spokane, and Vancouver.  Bidders are encouraged to offer additional locations if available. 
a. How are fittings and alterations accomplished by your company? Describe available options (store front, subcontracted, traveling representatives, etc.) and timelines (request for fitting to delivery). 
b. Would your company be able to travel to Purchaser’s location for fit testing?
c. Please provide addresses for all physical locations your company has (or your subcontractors have) in Washington State to do fit testing, measurement and alterations.</t>
  </si>
  <si>
    <t>PRICE TOTAL</t>
  </si>
  <si>
    <t xml:space="preserve">Exhibit B2 Specifications </t>
  </si>
  <si>
    <t xml:space="preserve">Exhibit C1 Price </t>
  </si>
  <si>
    <t xml:space="preserve">Exhibit B3 Bidder Qualifications </t>
  </si>
  <si>
    <t xml:space="preserve">Exhibit C2 PCB Certification </t>
  </si>
  <si>
    <t>Alterations: Custom Jumpsuits</t>
  </si>
  <si>
    <t xml:space="preserve">Exhibit C1a Price </t>
  </si>
  <si>
    <r>
      <t xml:space="preserve">Vendor                       </t>
    </r>
    <r>
      <rPr>
        <sz val="11"/>
        <color theme="1"/>
        <rFont val="Calibri"/>
        <family val="2"/>
      </rPr>
      <t>↓</t>
    </r>
  </si>
  <si>
    <t>Received 10/24/2019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</si>
</sst>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19" x14ac:knownFonts="1">
    <font>
      <sz val="11"/>
      <color theme="1"/>
      <name val="Calibri"/>
      <family val="2"/>
      <scheme val="minor"/>
    </font>
    <font>
      <sz val="10"/>
      <name val="Arial"/>
      <family val="2"/>
    </font>
    <font>
      <sz val="11"/>
      <color theme="1"/>
      <name val="Arial"/>
      <family val="2"/>
    </font>
    <font>
      <sz val="12"/>
      <color theme="1"/>
      <name val="Calibri"/>
      <family val="2"/>
      <scheme val="minor"/>
    </font>
    <font>
      <b/>
      <sz val="12"/>
      <color theme="1"/>
      <name val="Calibri"/>
      <family val="2"/>
      <scheme val="minor"/>
    </font>
    <font>
      <b/>
      <sz val="12"/>
      <name val="Calibri"/>
      <family val="2"/>
      <scheme val="minor"/>
    </font>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sz val="11"/>
      <name val="Calibri"/>
      <family val="2"/>
      <scheme val="minor"/>
    </font>
    <font>
      <b/>
      <sz val="11"/>
      <color theme="0"/>
      <name val="Calibri"/>
      <family val="2"/>
      <scheme val="minor"/>
    </font>
    <font>
      <sz val="11"/>
      <color theme="0"/>
      <name val="Calibri"/>
      <family val="2"/>
      <scheme val="minor"/>
    </font>
    <font>
      <sz val="11"/>
      <color theme="1" tint="4.9989318521683403E-2"/>
      <name val="Calibri"/>
      <family val="2"/>
      <scheme val="minor"/>
    </font>
    <font>
      <u/>
      <sz val="11"/>
      <color theme="10"/>
      <name val="Calibri"/>
      <family val="2"/>
    </font>
    <font>
      <sz val="20"/>
      <color theme="1"/>
      <name val="Calibri"/>
      <family val="2"/>
      <scheme val="minor"/>
    </font>
    <font>
      <sz val="20"/>
      <color theme="1"/>
      <name val="Calibri"/>
      <family val="2"/>
    </font>
    <font>
      <sz val="11"/>
      <color theme="1"/>
      <name val="Calibri"/>
      <family val="2"/>
    </font>
    <font>
      <b/>
      <sz val="18"/>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theme="6" tint="0.79998168889431442"/>
      </patternFill>
    </fill>
    <fill>
      <patternFill patternType="solid">
        <fgColor theme="7" tint="-0.249977111117893"/>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rgb="FF000000"/>
      </bottom>
      <diagonal/>
    </border>
    <border>
      <left/>
      <right/>
      <top/>
      <bottom style="medium">
        <color indexed="64"/>
      </bottom>
      <diagonal/>
    </border>
  </borders>
  <cellStyleXfs count="8">
    <xf numFmtId="0" fontId="0" fillId="0" borderId="0"/>
    <xf numFmtId="0" fontId="1" fillId="0" borderId="0"/>
    <xf numFmtId="0" fontId="2" fillId="0" borderId="0"/>
    <xf numFmtId="44" fontId="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220">
    <xf numFmtId="0" fontId="0" fillId="0" borderId="0" xfId="0"/>
    <xf numFmtId="0" fontId="3" fillId="0" borderId="0" xfId="0" applyFont="1"/>
    <xf numFmtId="0" fontId="3" fillId="0" borderId="0" xfId="2" applyFont="1" applyBorder="1"/>
    <xf numFmtId="0" fontId="4" fillId="0" borderId="0" xfId="0" applyFont="1" applyBorder="1" applyAlignment="1">
      <alignment wrapText="1"/>
    </xf>
    <xf numFmtId="0" fontId="3" fillId="0" borderId="0" xfId="0" applyFont="1" applyBorder="1" applyAlignment="1">
      <alignment horizontal="center" vertical="center"/>
    </xf>
    <xf numFmtId="0" fontId="3" fillId="0" borderId="0" xfId="0" applyFont="1" applyFill="1" applyBorder="1"/>
    <xf numFmtId="0" fontId="3" fillId="0" borderId="0" xfId="0" applyFont="1" applyBorder="1"/>
    <xf numFmtId="0" fontId="0" fillId="0" borderId="0" xfId="0" applyFont="1"/>
    <xf numFmtId="0" fontId="7" fillId="0" borderId="0" xfId="0" applyFont="1" applyFill="1" applyAlignment="1">
      <alignment horizontal="left" vertical="top"/>
    </xf>
    <xf numFmtId="0" fontId="0" fillId="0" borderId="0" xfId="0" applyFill="1" applyBorder="1"/>
    <xf numFmtId="0" fontId="7" fillId="0" borderId="0" xfId="0" applyFont="1" applyFill="1"/>
    <xf numFmtId="44" fontId="7" fillId="0" borderId="0" xfId="4" applyFont="1" applyFill="1" applyBorder="1" applyAlignment="1">
      <alignment horizontal="left"/>
    </xf>
    <xf numFmtId="0" fontId="8" fillId="9" borderId="2" xfId="0" applyFont="1" applyFill="1" applyBorder="1" applyAlignment="1">
      <alignment horizontal="left"/>
    </xf>
    <xf numFmtId="0" fontId="0" fillId="11" borderId="0" xfId="0" applyFont="1" applyFill="1" applyAlignment="1">
      <alignment horizontal="left" vertical="top" wrapText="1"/>
    </xf>
    <xf numFmtId="0" fontId="12" fillId="11" borderId="17" xfId="0" applyFont="1" applyFill="1" applyBorder="1" applyAlignment="1">
      <alignment horizontal="left" vertical="top" wrapText="1"/>
    </xf>
    <xf numFmtId="0" fontId="12" fillId="11" borderId="18" xfId="0" applyFont="1" applyFill="1" applyBorder="1" applyAlignment="1">
      <alignment horizontal="center" vertical="top" wrapText="1"/>
    </xf>
    <xf numFmtId="0" fontId="11" fillId="11" borderId="17" xfId="0" applyFont="1" applyFill="1" applyBorder="1" applyAlignment="1">
      <alignment horizontal="left" vertical="top" wrapText="1"/>
    </xf>
    <xf numFmtId="0" fontId="11" fillId="11" borderId="9" xfId="0" applyFont="1" applyFill="1" applyBorder="1" applyAlignment="1">
      <alignment horizontal="left" vertical="top" wrapText="1"/>
    </xf>
    <xf numFmtId="0" fontId="11" fillId="11" borderId="9" xfId="0" applyFont="1" applyFill="1" applyBorder="1" applyAlignment="1">
      <alignment horizontal="center" vertical="top" wrapText="1"/>
    </xf>
    <xf numFmtId="0" fontId="12" fillId="11" borderId="9" xfId="0" applyFont="1" applyFill="1" applyBorder="1" applyAlignment="1">
      <alignment horizontal="left" vertical="top" wrapText="1"/>
    </xf>
    <xf numFmtId="0" fontId="12" fillId="11" borderId="18" xfId="0" applyFont="1" applyFill="1" applyBorder="1" applyAlignment="1">
      <alignment horizontal="left" vertical="top" wrapText="1"/>
    </xf>
    <xf numFmtId="0" fontId="0" fillId="0" borderId="0" xfId="0" applyFont="1" applyFill="1" applyBorder="1" applyAlignment="1">
      <alignment horizontal="left" vertical="top" wrapText="1"/>
    </xf>
    <xf numFmtId="0" fontId="13" fillId="0" borderId="0" xfId="0" applyFont="1" applyAlignment="1">
      <alignment horizontal="left" vertical="top" wrapText="1"/>
    </xf>
    <xf numFmtId="0" fontId="13" fillId="0" borderId="16" xfId="0" applyFont="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4" fillId="0" borderId="0" xfId="7" applyAlignment="1" applyProtection="1"/>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Alignment="1">
      <alignment vertical="top"/>
    </xf>
    <xf numFmtId="0" fontId="0" fillId="0" borderId="0" xfId="0" applyFont="1" applyAlignment="1">
      <alignment wrapText="1"/>
    </xf>
    <xf numFmtId="10" fontId="0" fillId="0" borderId="0" xfId="0" applyNumberFormat="1" applyFont="1"/>
    <xf numFmtId="0" fontId="9" fillId="0" borderId="1" xfId="6" applyFill="1" applyBorder="1" applyAlignment="1">
      <alignment horizontal="left" vertical="top" wrapText="1"/>
    </xf>
    <xf numFmtId="0" fontId="9" fillId="0" borderId="1" xfId="6" applyFill="1" applyBorder="1" applyAlignment="1">
      <alignment horizontal="left" vertical="top"/>
    </xf>
    <xf numFmtId="44" fontId="10" fillId="8" borderId="1" xfId="4" applyFont="1" applyFill="1" applyBorder="1"/>
    <xf numFmtId="0" fontId="10" fillId="0" borderId="1" xfId="0" applyFont="1" applyFill="1" applyBorder="1" applyAlignment="1">
      <alignment horizontal="left" vertical="top"/>
    </xf>
    <xf numFmtId="10" fontId="0" fillId="8" borderId="1" xfId="5" applyNumberFormat="1" applyFont="1" applyFill="1" applyBorder="1" applyAlignment="1">
      <alignment horizontal="left" vertical="top"/>
    </xf>
    <xf numFmtId="0" fontId="3" fillId="7" borderId="11" xfId="0" applyFont="1" applyFill="1" applyBorder="1" applyAlignment="1">
      <alignment wrapText="1"/>
    </xf>
    <xf numFmtId="0" fontId="3" fillId="7" borderId="11" xfId="0" applyFont="1" applyFill="1" applyBorder="1" applyAlignment="1">
      <alignment horizontal="center" vertical="center"/>
    </xf>
    <xf numFmtId="0" fontId="5" fillId="4" borderId="2"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14" borderId="2" xfId="1" applyFont="1" applyFill="1" applyBorder="1" applyAlignment="1">
      <alignment horizontal="center" vertical="center" wrapText="1"/>
    </xf>
    <xf numFmtId="0" fontId="3" fillId="14" borderId="11" xfId="0" applyFont="1" applyFill="1" applyBorder="1" applyAlignment="1">
      <alignment horizontal="center" vertical="center"/>
    </xf>
    <xf numFmtId="0" fontId="8" fillId="9" borderId="2" xfId="0" applyFont="1" applyFill="1" applyBorder="1"/>
    <xf numFmtId="0" fontId="8" fillId="8" borderId="2" xfId="0" applyFont="1" applyFill="1" applyBorder="1" applyAlignment="1">
      <alignment horizontal="left"/>
    </xf>
    <xf numFmtId="44" fontId="7" fillId="8" borderId="2" xfId="0" applyNumberFormat="1" applyFont="1" applyFill="1" applyBorder="1" applyAlignment="1">
      <alignment horizontal="center" vertical="center"/>
    </xf>
    <xf numFmtId="0" fontId="3" fillId="0" borderId="34" xfId="2" applyFont="1" applyBorder="1"/>
    <xf numFmtId="0" fontId="4" fillId="8" borderId="19" xfId="2" applyFont="1" applyFill="1" applyBorder="1"/>
    <xf numFmtId="0" fontId="3" fillId="8" borderId="31" xfId="2" applyFont="1" applyFill="1" applyBorder="1"/>
    <xf numFmtId="0" fontId="3" fillId="8" borderId="12" xfId="2" applyFont="1" applyFill="1" applyBorder="1"/>
    <xf numFmtId="0" fontId="4" fillId="8" borderId="3" xfId="2" applyFont="1" applyFill="1" applyBorder="1" applyAlignment="1">
      <alignment horizontal="center" vertical="center"/>
    </xf>
    <xf numFmtId="0" fontId="4" fillId="8" borderId="1" xfId="2" applyFont="1" applyFill="1" applyBorder="1" applyAlignment="1">
      <alignment horizontal="center" vertical="center"/>
    </xf>
    <xf numFmtId="0" fontId="4" fillId="8" borderId="22" xfId="2" applyFont="1" applyFill="1" applyBorder="1" applyAlignment="1">
      <alignment horizontal="center" vertical="center"/>
    </xf>
    <xf numFmtId="0" fontId="3" fillId="8" borderId="3" xfId="2" applyFont="1" applyFill="1" applyBorder="1" applyAlignment="1">
      <alignment horizontal="center"/>
    </xf>
    <xf numFmtId="0" fontId="3" fillId="8" borderId="1" xfId="2" applyFont="1" applyFill="1" applyBorder="1" applyAlignment="1">
      <alignment horizontal="center"/>
    </xf>
    <xf numFmtId="0" fontId="3" fillId="8" borderId="4" xfId="2" applyFont="1" applyFill="1" applyBorder="1" applyAlignment="1">
      <alignment horizontal="center"/>
    </xf>
    <xf numFmtId="0" fontId="3" fillId="8" borderId="5" xfId="2" applyFont="1" applyFill="1" applyBorder="1" applyAlignment="1">
      <alignment horizontal="center"/>
    </xf>
    <xf numFmtId="0" fontId="4" fillId="15" borderId="19" xfId="2" applyFont="1" applyFill="1" applyBorder="1"/>
    <xf numFmtId="0" fontId="3" fillId="15" borderId="31" xfId="2" applyFont="1" applyFill="1" applyBorder="1"/>
    <xf numFmtId="0" fontId="3" fillId="15" borderId="12" xfId="2" applyFont="1" applyFill="1" applyBorder="1"/>
    <xf numFmtId="0" fontId="4" fillId="15" borderId="3" xfId="2" applyFont="1" applyFill="1" applyBorder="1" applyAlignment="1">
      <alignment horizontal="center" vertical="center"/>
    </xf>
    <xf numFmtId="0" fontId="4" fillId="15" borderId="1" xfId="2" applyFont="1" applyFill="1" applyBorder="1" applyAlignment="1">
      <alignment horizontal="center" vertical="center"/>
    </xf>
    <xf numFmtId="0" fontId="4" fillId="15" borderId="22" xfId="2" applyFont="1" applyFill="1" applyBorder="1" applyAlignment="1">
      <alignment horizontal="center" vertical="center"/>
    </xf>
    <xf numFmtId="0" fontId="3" fillId="15" borderId="3" xfId="2" applyFont="1" applyFill="1" applyBorder="1" applyAlignment="1">
      <alignment horizontal="center"/>
    </xf>
    <xf numFmtId="0" fontId="3" fillId="15" borderId="1" xfId="2" applyFont="1" applyFill="1" applyBorder="1" applyAlignment="1">
      <alignment horizontal="center"/>
    </xf>
    <xf numFmtId="0" fontId="3" fillId="15" borderId="4" xfId="2" applyFont="1" applyFill="1" applyBorder="1" applyAlignment="1">
      <alignment horizontal="center"/>
    </xf>
    <xf numFmtId="0" fontId="3" fillId="15" borderId="5" xfId="2" applyFont="1" applyFill="1" applyBorder="1" applyAlignment="1">
      <alignment horizontal="center"/>
    </xf>
    <xf numFmtId="0" fontId="0" fillId="0" borderId="35" xfId="0" applyBorder="1"/>
    <xf numFmtId="0" fontId="7" fillId="0" borderId="35" xfId="0" applyFont="1" applyBorder="1"/>
    <xf numFmtId="0" fontId="0" fillId="10" borderId="28" xfId="0" applyFont="1" applyFill="1" applyBorder="1" applyAlignment="1">
      <alignment vertical="top" wrapText="1"/>
    </xf>
    <xf numFmtId="0" fontId="0" fillId="0" borderId="3" xfId="0" applyFont="1" applyBorder="1" applyAlignment="1">
      <alignment vertical="top" wrapText="1"/>
    </xf>
    <xf numFmtId="0" fontId="0" fillId="10" borderId="3" xfId="0" applyFont="1" applyFill="1" applyBorder="1" applyAlignment="1">
      <alignment vertical="top" wrapText="1"/>
    </xf>
    <xf numFmtId="44" fontId="8" fillId="14" borderId="2" xfId="0" applyNumberFormat="1" applyFont="1" applyFill="1" applyBorder="1" applyAlignment="1"/>
    <xf numFmtId="0" fontId="0" fillId="0" borderId="40" xfId="0" applyFont="1" applyBorder="1" applyAlignment="1">
      <alignment vertical="top" wrapText="1"/>
    </xf>
    <xf numFmtId="0" fontId="0" fillId="10" borderId="29" xfId="0" applyFont="1" applyFill="1" applyBorder="1" applyAlignment="1">
      <alignment vertical="top" wrapText="1"/>
    </xf>
    <xf numFmtId="0" fontId="0" fillId="0" borderId="22" xfId="0" applyFont="1" applyBorder="1" applyAlignment="1">
      <alignment vertical="top" wrapText="1"/>
    </xf>
    <xf numFmtId="0" fontId="0" fillId="10" borderId="22" xfId="0" applyFont="1" applyFill="1" applyBorder="1" applyAlignment="1">
      <alignment vertical="top" wrapText="1"/>
    </xf>
    <xf numFmtId="0" fontId="10" fillId="10" borderId="22" xfId="0" applyFont="1" applyFill="1" applyBorder="1" applyAlignment="1">
      <alignment vertical="top" wrapText="1"/>
    </xf>
    <xf numFmtId="0" fontId="0" fillId="0" borderId="41" xfId="0" applyFont="1" applyBorder="1" applyAlignment="1">
      <alignment vertical="top" wrapText="1"/>
    </xf>
    <xf numFmtId="0" fontId="7" fillId="0" borderId="19" xfId="0" applyFont="1" applyBorder="1"/>
    <xf numFmtId="0" fontId="7" fillId="0" borderId="34" xfId="0" applyFont="1" applyBorder="1"/>
    <xf numFmtId="0" fontId="0" fillId="0" borderId="34" xfId="0" applyBorder="1"/>
    <xf numFmtId="0" fontId="7" fillId="0" borderId="12" xfId="0" applyFont="1" applyBorder="1" applyAlignment="1">
      <alignment wrapText="1"/>
    </xf>
    <xf numFmtId="44" fontId="6" fillId="8" borderId="29" xfId="4" applyNumberFormat="1" applyFont="1" applyFill="1" applyBorder="1" applyAlignment="1">
      <alignment horizontal="left" vertical="top" wrapText="1"/>
    </xf>
    <xf numFmtId="44" fontId="6" fillId="8" borderId="22" xfId="4" applyNumberFormat="1" applyFont="1" applyFill="1" applyBorder="1" applyAlignment="1">
      <alignment horizontal="left" vertical="top" wrapText="1"/>
    </xf>
    <xf numFmtId="44" fontId="6" fillId="8" borderId="46" xfId="4" applyNumberFormat="1" applyFont="1" applyFill="1" applyBorder="1" applyAlignment="1">
      <alignment horizontal="left" vertical="top" wrapText="1"/>
    </xf>
    <xf numFmtId="0" fontId="0" fillId="8" borderId="35" xfId="0" applyFill="1" applyBorder="1"/>
    <xf numFmtId="0" fontId="0" fillId="8" borderId="3" xfId="0" applyFill="1" applyBorder="1"/>
    <xf numFmtId="0" fontId="0" fillId="8" borderId="22" xfId="0" applyFill="1" applyBorder="1"/>
    <xf numFmtId="0" fontId="0" fillId="8" borderId="4" xfId="0" applyFill="1" applyBorder="1"/>
    <xf numFmtId="0" fontId="0" fillId="8" borderId="27" xfId="0" applyFill="1" applyBorder="1"/>
    <xf numFmtId="0" fontId="10" fillId="10" borderId="1" xfId="0" applyFont="1" applyFill="1" applyBorder="1" applyAlignment="1">
      <alignment horizontal="left" vertical="top"/>
    </xf>
    <xf numFmtId="44" fontId="0" fillId="8" borderId="1" xfId="4" applyFont="1" applyFill="1" applyBorder="1"/>
    <xf numFmtId="0" fontId="0" fillId="0" borderId="3" xfId="0" applyFill="1" applyBorder="1" applyAlignment="1">
      <alignment horizontal="center" vertical="top"/>
    </xf>
    <xf numFmtId="44" fontId="8" fillId="8" borderId="22" xfId="4" applyFont="1" applyFill="1" applyBorder="1"/>
    <xf numFmtId="44" fontId="7" fillId="8" borderId="22" xfId="4" applyFont="1" applyFill="1" applyBorder="1"/>
    <xf numFmtId="44" fontId="0" fillId="14" borderId="22" xfId="0" applyNumberFormat="1" applyFont="1" applyFill="1" applyBorder="1"/>
    <xf numFmtId="0" fontId="0" fillId="0" borderId="5" xfId="0" applyFont="1" applyBorder="1" applyAlignment="1">
      <alignment wrapText="1"/>
    </xf>
    <xf numFmtId="10" fontId="0" fillId="0" borderId="5" xfId="0" applyNumberFormat="1" applyFont="1" applyBorder="1"/>
    <xf numFmtId="0" fontId="8" fillId="12" borderId="42" xfId="0" applyFont="1" applyFill="1" applyBorder="1" applyAlignment="1">
      <alignment horizontal="left" vertical="top"/>
    </xf>
    <xf numFmtId="0" fontId="8" fillId="12" borderId="43" xfId="0" applyFont="1" applyFill="1" applyBorder="1" applyAlignment="1">
      <alignment horizontal="left" vertical="top"/>
    </xf>
    <xf numFmtId="0" fontId="0" fillId="0" borderId="28" xfId="0" applyFill="1" applyBorder="1" applyAlignment="1">
      <alignment horizontal="center" vertical="top"/>
    </xf>
    <xf numFmtId="0" fontId="10" fillId="10" borderId="32" xfId="0" applyFont="1" applyFill="1" applyBorder="1" applyAlignment="1">
      <alignment horizontal="left" vertical="top"/>
    </xf>
    <xf numFmtId="0" fontId="10" fillId="0" borderId="32" xfId="0" applyFont="1" applyFill="1" applyBorder="1" applyAlignment="1">
      <alignment horizontal="left" vertical="top"/>
    </xf>
    <xf numFmtId="10" fontId="0" fillId="8" borderId="32" xfId="5" applyNumberFormat="1" applyFont="1" applyFill="1" applyBorder="1" applyAlignment="1">
      <alignment horizontal="left" vertical="top"/>
    </xf>
    <xf numFmtId="44" fontId="10" fillId="8" borderId="32" xfId="4" applyFont="1" applyFill="1" applyBorder="1"/>
    <xf numFmtId="44" fontId="8" fillId="8" borderId="29" xfId="4" applyFont="1" applyFill="1" applyBorder="1"/>
    <xf numFmtId="0" fontId="0" fillId="0" borderId="4" xfId="0" applyFill="1" applyBorder="1" applyAlignment="1">
      <alignment horizontal="center" vertical="top"/>
    </xf>
    <xf numFmtId="0" fontId="0" fillId="0" borderId="5" xfId="0" applyFill="1" applyBorder="1" applyAlignment="1">
      <alignment horizontal="left" vertical="top"/>
    </xf>
    <xf numFmtId="0" fontId="8" fillId="12" borderId="14" xfId="0" applyFont="1" applyFill="1" applyBorder="1" applyAlignment="1">
      <alignment horizontal="left" vertical="top"/>
    </xf>
    <xf numFmtId="0" fontId="10" fillId="0" borderId="33" xfId="6" applyFont="1" applyFill="1" applyBorder="1" applyAlignment="1">
      <alignment horizontal="left" vertical="top"/>
    </xf>
    <xf numFmtId="0" fontId="10" fillId="0" borderId="15" xfId="6" applyFont="1" applyFill="1" applyBorder="1" applyAlignment="1">
      <alignment horizontal="left" vertical="top"/>
    </xf>
    <xf numFmtId="0" fontId="10" fillId="0" borderId="21" xfId="6" applyFont="1" applyFill="1" applyBorder="1" applyAlignment="1">
      <alignment horizontal="left" vertical="top"/>
    </xf>
    <xf numFmtId="10" fontId="0" fillId="8" borderId="28" xfId="5" applyNumberFormat="1" applyFont="1" applyFill="1" applyBorder="1" applyAlignment="1">
      <alignment horizontal="left" vertical="top"/>
    </xf>
    <xf numFmtId="10" fontId="0" fillId="8" borderId="3" xfId="5" applyNumberFormat="1" applyFont="1" applyFill="1" applyBorder="1" applyAlignment="1">
      <alignment horizontal="left" vertical="top"/>
    </xf>
    <xf numFmtId="0" fontId="15" fillId="0" borderId="4" xfId="0" applyFont="1" applyFill="1" applyBorder="1" applyAlignment="1">
      <alignment horizontal="center" vertical="center"/>
    </xf>
    <xf numFmtId="164" fontId="0" fillId="0" borderId="27" xfId="0" applyNumberFormat="1" applyFont="1" applyBorder="1"/>
    <xf numFmtId="164" fontId="3" fillId="8" borderId="22" xfId="2" applyNumberFormat="1" applyFont="1" applyFill="1" applyBorder="1" applyAlignment="1">
      <alignment horizontal="center"/>
    </xf>
    <xf numFmtId="0" fontId="0" fillId="0" borderId="1" xfId="0" applyFont="1" applyFill="1" applyBorder="1" applyAlignment="1">
      <alignment horizontal="center" vertical="center" wrapText="1"/>
    </xf>
    <xf numFmtId="0" fontId="8" fillId="4" borderId="2" xfId="1" applyFont="1" applyFill="1" applyBorder="1" applyAlignment="1">
      <alignment horizontal="center" vertical="center" wrapText="1"/>
    </xf>
    <xf numFmtId="0" fontId="0" fillId="2" borderId="0" xfId="0" applyFont="1" applyFill="1"/>
    <xf numFmtId="0" fontId="0" fillId="0" borderId="3" xfId="0" applyFont="1" applyFill="1" applyBorder="1" applyAlignment="1">
      <alignment horizontal="left" vertical="top" wrapText="1"/>
    </xf>
    <xf numFmtId="0" fontId="0" fillId="0" borderId="22" xfId="0" applyFont="1" applyFill="1" applyBorder="1" applyAlignment="1">
      <alignment horizontal="center" vertical="center" wrapText="1"/>
    </xf>
    <xf numFmtId="0" fontId="17" fillId="0" borderId="4" xfId="0" applyFont="1" applyBorder="1" applyAlignment="1">
      <alignment horizontal="left" vertical="top" wrapText="1"/>
    </xf>
    <xf numFmtId="0" fontId="0" fillId="0" borderId="5" xfId="0" applyFont="1" applyFill="1" applyBorder="1" applyAlignment="1">
      <alignment horizontal="center" vertical="center" wrapText="1"/>
    </xf>
    <xf numFmtId="164" fontId="3" fillId="15" borderId="22" xfId="2" applyNumberFormat="1" applyFont="1" applyFill="1" applyBorder="1" applyAlignment="1">
      <alignment horizontal="center"/>
    </xf>
    <xf numFmtId="0" fontId="4" fillId="7" borderId="23" xfId="0" applyFont="1" applyFill="1" applyBorder="1" applyAlignment="1">
      <alignment wrapText="1"/>
    </xf>
    <xf numFmtId="2" fontId="3" fillId="0" borderId="0" xfId="2" applyNumberFormat="1" applyFont="1" applyBorder="1"/>
    <xf numFmtId="164" fontId="4" fillId="7" borderId="23" xfId="0" applyNumberFormat="1" applyFont="1" applyFill="1" applyBorder="1" applyAlignment="1">
      <alignment horizontal="center" vertical="center"/>
    </xf>
    <xf numFmtId="164" fontId="4" fillId="14" borderId="23" xfId="0" applyNumberFormat="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32" xfId="1" applyFont="1" applyFill="1" applyBorder="1" applyAlignment="1">
      <alignment horizontal="left" vertical="top" wrapText="1"/>
    </xf>
    <xf numFmtId="0" fontId="0" fillId="0" borderId="27" xfId="0" applyFont="1" applyFill="1" applyBorder="1" applyAlignment="1">
      <alignment horizontal="center" vertical="center" wrapText="1"/>
    </xf>
    <xf numFmtId="164" fontId="3" fillId="8" borderId="27" xfId="2" applyNumberFormat="1" applyFont="1" applyFill="1" applyBorder="1" applyAlignment="1">
      <alignment horizontal="center"/>
    </xf>
    <xf numFmtId="164" fontId="3" fillId="15" borderId="27" xfId="2" applyNumberFormat="1" applyFont="1" applyFill="1" applyBorder="1" applyAlignment="1">
      <alignment horizontal="center"/>
    </xf>
    <xf numFmtId="164" fontId="3" fillId="15" borderId="37" xfId="2" applyNumberFormat="1" applyFont="1" applyFill="1" applyBorder="1" applyAlignment="1">
      <alignment horizontal="center"/>
    </xf>
    <xf numFmtId="164" fontId="3" fillId="8" borderId="37" xfId="2" applyNumberFormat="1" applyFont="1" applyFill="1" applyBorder="1" applyAlignment="1">
      <alignment horizontal="center"/>
    </xf>
    <xf numFmtId="0" fontId="8" fillId="12" borderId="44" xfId="0" applyFont="1" applyFill="1" applyBorder="1" applyAlignment="1">
      <alignment horizontal="left" vertical="top"/>
    </xf>
    <xf numFmtId="0" fontId="8" fillId="2" borderId="29" xfId="1" applyFont="1" applyFill="1" applyBorder="1" applyAlignment="1">
      <alignment horizontal="center" vertical="center" wrapText="1"/>
    </xf>
    <xf numFmtId="0" fontId="0" fillId="0" borderId="2" xfId="0" applyFont="1" applyBorder="1"/>
    <xf numFmtId="0" fontId="7" fillId="14" borderId="14"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6" borderId="24" xfId="0" applyFont="1" applyFill="1" applyBorder="1" applyAlignment="1">
      <alignment horizontal="left" vertical="top" wrapText="1"/>
    </xf>
    <xf numFmtId="0" fontId="0" fillId="6" borderId="30" xfId="0" applyFont="1" applyFill="1" applyBorder="1" applyAlignment="1">
      <alignment horizontal="left" vertical="top" wrapText="1"/>
    </xf>
    <xf numFmtId="0" fontId="0" fillId="5" borderId="25" xfId="0" applyFont="1" applyFill="1" applyBorder="1" applyAlignment="1">
      <alignment horizontal="left" vertical="top" wrapText="1"/>
    </xf>
    <xf numFmtId="0" fontId="0" fillId="5" borderId="26" xfId="0" applyFont="1" applyFill="1" applyBorder="1" applyAlignment="1">
      <alignment horizontal="left" vertical="top" wrapText="1"/>
    </xf>
    <xf numFmtId="0" fontId="0" fillId="5" borderId="30" xfId="0" applyFont="1" applyFill="1" applyBorder="1" applyAlignment="1">
      <alignment horizontal="left" vertical="top" wrapText="1"/>
    </xf>
    <xf numFmtId="0" fontId="7" fillId="14" borderId="12" xfId="0" applyFont="1" applyFill="1" applyBorder="1" applyAlignment="1">
      <alignment horizontal="left" vertical="top" wrapText="1"/>
    </xf>
    <xf numFmtId="0" fontId="7" fillId="2" borderId="43" xfId="0" applyFont="1" applyFill="1" applyBorder="1" applyAlignment="1">
      <alignment horizontal="center" wrapText="1"/>
    </xf>
    <xf numFmtId="0" fontId="7" fillId="2" borderId="4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4" xfId="0" applyFont="1" applyFill="1" applyBorder="1" applyAlignment="1">
      <alignment horizontal="center" vertical="center" wrapText="1"/>
    </xf>
    <xf numFmtId="1" fontId="7" fillId="14" borderId="8" xfId="0" applyNumberFormat="1" applyFont="1" applyFill="1" applyBorder="1" applyAlignment="1">
      <alignment horizontal="center" vertical="center" wrapText="1"/>
    </xf>
    <xf numFmtId="0" fontId="0" fillId="2" borderId="43" xfId="0" applyFont="1" applyFill="1" applyBorder="1" applyAlignment="1">
      <alignment horizontal="center" vertical="center"/>
    </xf>
    <xf numFmtId="0" fontId="10" fillId="2" borderId="43" xfId="0" applyFont="1" applyFill="1" applyBorder="1" applyAlignment="1">
      <alignment horizontal="center"/>
    </xf>
    <xf numFmtId="0" fontId="10" fillId="2" borderId="45" xfId="0" applyFont="1" applyFill="1" applyBorder="1" applyAlignment="1">
      <alignment horizontal="center" vertical="center"/>
    </xf>
    <xf numFmtId="164" fontId="7" fillId="14" borderId="44" xfId="0" applyNumberFormat="1" applyFont="1" applyFill="1" applyBorder="1" applyAlignment="1">
      <alignment horizontal="center" vertical="center" wrapText="1"/>
    </xf>
    <xf numFmtId="0" fontId="0" fillId="0" borderId="0" xfId="0" applyFont="1" applyFill="1"/>
    <xf numFmtId="0" fontId="0" fillId="0" borderId="7" xfId="0" applyFont="1" applyBorder="1"/>
    <xf numFmtId="0" fontId="0" fillId="0" borderId="31" xfId="0" applyFont="1" applyBorder="1" applyAlignment="1">
      <alignment horizontal="center" vertical="center" wrapText="1"/>
    </xf>
    <xf numFmtId="0" fontId="7" fillId="0" borderId="2" xfId="0" applyFont="1" applyBorder="1" applyAlignment="1">
      <alignment horizontal="center" wrapText="1"/>
    </xf>
    <xf numFmtId="0" fontId="7" fillId="0" borderId="7" xfId="0" applyFont="1" applyBorder="1" applyAlignment="1">
      <alignment horizontal="center" wrapText="1"/>
    </xf>
    <xf numFmtId="0" fontId="0" fillId="2" borderId="10" xfId="0" applyFont="1" applyFill="1" applyBorder="1" applyAlignment="1">
      <alignment horizontal="center"/>
    </xf>
    <xf numFmtId="0" fontId="0" fillId="0" borderId="2" xfId="0" applyFont="1" applyFill="1" applyBorder="1" applyAlignment="1">
      <alignment horizontal="center" wrapText="1"/>
    </xf>
    <xf numFmtId="0" fontId="0" fillId="0" borderId="7" xfId="0" applyFont="1" applyFill="1" applyBorder="1" applyAlignment="1">
      <alignment horizontal="center" wrapText="1"/>
    </xf>
    <xf numFmtId="164" fontId="7" fillId="12" borderId="42" xfId="0" applyNumberFormat="1" applyFont="1" applyFill="1" applyBorder="1" applyAlignment="1">
      <alignment horizontal="center" vertical="center" wrapText="1"/>
    </xf>
    <xf numFmtId="164" fontId="7" fillId="12" borderId="44" xfId="0" applyNumberFormat="1" applyFont="1" applyFill="1" applyBorder="1" applyAlignment="1">
      <alignment horizontal="center" vertical="center" wrapText="1"/>
    </xf>
    <xf numFmtId="0" fontId="0" fillId="2" borderId="11" xfId="0" applyFont="1" applyFill="1" applyBorder="1" applyAlignment="1">
      <alignment horizontal="center"/>
    </xf>
    <xf numFmtId="0" fontId="0" fillId="12" borderId="6" xfId="0" applyFont="1" applyFill="1" applyBorder="1" applyAlignment="1">
      <alignment horizontal="center"/>
    </xf>
    <xf numFmtId="0" fontId="0" fillId="12" borderId="7" xfId="0" applyFont="1" applyFill="1" applyBorder="1" applyAlignment="1">
      <alignment horizontal="center"/>
    </xf>
    <xf numFmtId="0" fontId="0" fillId="12" borderId="8" xfId="0" applyFont="1" applyFill="1" applyBorder="1" applyAlignment="1">
      <alignment horizontal="center"/>
    </xf>
    <xf numFmtId="0" fontId="7" fillId="0" borderId="0" xfId="0" applyFont="1" applyBorder="1" applyAlignment="1">
      <alignment horizontal="center"/>
    </xf>
    <xf numFmtId="0" fontId="7" fillId="3" borderId="13" xfId="0" applyFont="1" applyFill="1" applyBorder="1" applyAlignment="1">
      <alignment horizontal="left" vertical="top"/>
    </xf>
    <xf numFmtId="0" fontId="7" fillId="3" borderId="20" xfId="0" applyFont="1" applyFill="1" applyBorder="1" applyAlignment="1">
      <alignment horizontal="left" vertical="top"/>
    </xf>
    <xf numFmtId="0" fontId="7" fillId="6"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1" fontId="7" fillId="12" borderId="34" xfId="0" applyNumberFormat="1" applyFont="1" applyFill="1" applyBorder="1" applyAlignment="1">
      <alignment horizontal="center" vertical="center" wrapText="1"/>
    </xf>
    <xf numFmtId="1" fontId="7" fillId="12" borderId="0" xfId="0" applyNumberFormat="1" applyFont="1" applyFill="1" applyBorder="1" applyAlignment="1">
      <alignment horizontal="center" vertical="center" wrapText="1"/>
    </xf>
    <xf numFmtId="1" fontId="7" fillId="12" borderId="35" xfId="0" applyNumberFormat="1" applyFont="1" applyFill="1" applyBorder="1" applyAlignment="1">
      <alignment horizontal="center" vertical="center" wrapText="1"/>
    </xf>
    <xf numFmtId="0" fontId="8" fillId="0" borderId="47" xfId="1" applyFont="1" applyBorder="1" applyAlignment="1">
      <alignment horizontal="center"/>
    </xf>
    <xf numFmtId="0" fontId="8" fillId="12" borderId="19" xfId="1" applyFont="1" applyFill="1" applyBorder="1" applyAlignment="1">
      <alignment horizontal="center" vertical="center" wrapText="1"/>
    </xf>
    <xf numFmtId="0" fontId="8" fillId="12" borderId="31" xfId="1" applyFont="1" applyFill="1" applyBorder="1" applyAlignment="1">
      <alignment horizontal="center" vertical="center" wrapText="1"/>
    </xf>
    <xf numFmtId="0" fontId="8" fillId="12" borderId="12" xfId="1" applyFont="1" applyFill="1" applyBorder="1" applyAlignment="1">
      <alignment horizontal="center" vertical="center" wrapText="1"/>
    </xf>
    <xf numFmtId="0" fontId="15" fillId="0" borderId="3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21" xfId="0" applyFont="1" applyFill="1" applyBorder="1" applyAlignment="1">
      <alignment horizontal="center" vertical="center"/>
    </xf>
    <xf numFmtId="0" fontId="15" fillId="13" borderId="6" xfId="0" applyFont="1" applyFill="1" applyBorder="1" applyAlignment="1">
      <alignment horizontal="center" vertical="center"/>
    </xf>
    <xf numFmtId="0" fontId="15" fillId="13" borderId="7" xfId="0" applyFont="1" applyFill="1" applyBorder="1" applyAlignment="1">
      <alignment horizontal="center" vertical="center"/>
    </xf>
    <xf numFmtId="0" fontId="15" fillId="13" borderId="8" xfId="0" applyFont="1" applyFill="1" applyBorder="1" applyAlignment="1">
      <alignment horizontal="center" vertical="center"/>
    </xf>
    <xf numFmtId="0" fontId="8" fillId="8" borderId="31" xfId="6" applyFont="1" applyFill="1" applyBorder="1" applyAlignment="1">
      <alignment horizontal="center" vertical="center"/>
    </xf>
    <xf numFmtId="0" fontId="8" fillId="8" borderId="12" xfId="6" applyFont="1" applyFill="1" applyBorder="1" applyAlignment="1">
      <alignment horizontal="center" vertical="center"/>
    </xf>
    <xf numFmtId="10" fontId="0" fillId="14" borderId="3" xfId="0" applyNumberFormat="1" applyFont="1" applyFill="1" applyBorder="1" applyAlignment="1">
      <alignment horizontal="right"/>
    </xf>
    <xf numFmtId="10" fontId="0" fillId="14" borderId="1" xfId="0" applyNumberFormat="1" applyFont="1" applyFill="1" applyBorder="1" applyAlignment="1">
      <alignment horizontal="right"/>
    </xf>
    <xf numFmtId="0" fontId="8" fillId="9" borderId="6" xfId="0" applyFont="1" applyFill="1" applyBorder="1" applyAlignment="1">
      <alignment horizontal="center"/>
    </xf>
    <xf numFmtId="0" fontId="8" fillId="9" borderId="7" xfId="0" applyFont="1" applyFill="1" applyBorder="1" applyAlignment="1">
      <alignment horizontal="center"/>
    </xf>
    <xf numFmtId="0" fontId="8" fillId="9" borderId="8" xfId="0" applyFont="1" applyFill="1" applyBorder="1" applyAlignment="1">
      <alignment horizontal="center"/>
    </xf>
    <xf numFmtId="0" fontId="3" fillId="0" borderId="13" xfId="0" applyFont="1" applyFill="1" applyBorder="1" applyAlignment="1">
      <alignment horizontal="center" vertical="center"/>
    </xf>
    <xf numFmtId="0" fontId="3" fillId="0" borderId="39" xfId="0" applyFont="1" applyFill="1" applyBorder="1" applyAlignment="1">
      <alignment horizontal="center" vertical="center"/>
    </xf>
    <xf numFmtId="0" fontId="18" fillId="12" borderId="6"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3" fillId="2" borderId="19" xfId="0" applyFont="1" applyFill="1" applyBorder="1" applyAlignment="1">
      <alignment horizontal="left" vertical="top" wrapText="1"/>
    </xf>
    <xf numFmtId="0" fontId="3" fillId="2" borderId="36" xfId="0" applyFont="1" applyFill="1" applyBorder="1" applyAlignment="1">
      <alignment horizontal="left" vertical="top" wrapText="1"/>
    </xf>
    <xf numFmtId="0" fontId="15" fillId="12" borderId="6" xfId="2" applyFont="1" applyFill="1" applyBorder="1" applyAlignment="1">
      <alignment horizontal="center"/>
    </xf>
    <xf numFmtId="0" fontId="15" fillId="12" borderId="7" xfId="2" applyFont="1" applyFill="1" applyBorder="1" applyAlignment="1">
      <alignment horizontal="center"/>
    </xf>
    <xf numFmtId="0" fontId="15" fillId="12" borderId="8" xfId="2" applyFont="1" applyFill="1" applyBorder="1" applyAlignment="1">
      <alignment horizontal="center"/>
    </xf>
    <xf numFmtId="0" fontId="15" fillId="3" borderId="6" xfId="2" applyFont="1" applyFill="1" applyBorder="1" applyAlignment="1">
      <alignment horizontal="center"/>
    </xf>
    <xf numFmtId="0" fontId="15" fillId="3" borderId="7" xfId="2" applyFont="1" applyFill="1" applyBorder="1" applyAlignment="1">
      <alignment horizontal="center"/>
    </xf>
    <xf numFmtId="0" fontId="15" fillId="3" borderId="8" xfId="2" applyFont="1" applyFill="1" applyBorder="1" applyAlignment="1">
      <alignment horizontal="center"/>
    </xf>
    <xf numFmtId="0" fontId="3" fillId="15" borderId="6" xfId="2" applyFont="1" applyFill="1" applyBorder="1" applyAlignment="1">
      <alignment horizontal="right"/>
    </xf>
    <xf numFmtId="0" fontId="3" fillId="15" borderId="7" xfId="2" applyFont="1" applyFill="1" applyBorder="1" applyAlignment="1">
      <alignment horizontal="right"/>
    </xf>
    <xf numFmtId="0" fontId="3" fillId="8" borderId="6" xfId="2" applyFont="1" applyFill="1" applyBorder="1" applyAlignment="1">
      <alignment horizontal="right"/>
    </xf>
    <xf numFmtId="0" fontId="3" fillId="8" borderId="7" xfId="2" applyFont="1" applyFill="1" applyBorder="1" applyAlignment="1">
      <alignment horizontal="right"/>
    </xf>
  </cellXfs>
  <cellStyles count="8">
    <cellStyle name="Currency" xfId="4" builtinId="4"/>
    <cellStyle name="Currency 2" xfId="3"/>
    <cellStyle name="Hyperlink" xfId="6" builtinId="8"/>
    <cellStyle name="Hyperlink 2" xfId="7"/>
    <cellStyle name="Normal" xfId="0" builtinId="0"/>
    <cellStyle name="Normal 2" xfId="1"/>
    <cellStyle name="Normal 3" xfId="2"/>
    <cellStyle name="Percent" xfId="5" builtinId="5"/>
  </cellStyles>
  <dxfs count="24">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tint="4.9989318521683403E-2"/>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tint="4.9989318521683403E-2"/>
        <name val="Calibri"/>
        <scheme val="minor"/>
      </font>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theme="1" tint="4.9989318521683403E-2"/>
        <name val="Calibri"/>
        <scheme val="minor"/>
      </font>
      <alignment horizontal="left" vertical="top" textRotation="0" indent="0" justifyLastLine="0" shrinkToFit="0" readingOrder="0"/>
    </dxf>
    <dxf>
      <font>
        <strike val="0"/>
        <outline val="0"/>
        <shadow val="0"/>
        <u val="none"/>
        <vertAlign val="baseline"/>
        <sz val="11"/>
        <color theme="1" tint="4.9989318521683403E-2"/>
        <name val="Calibri"/>
        <scheme val="minor"/>
      </font>
      <alignment horizontal="left" vertical="top" textRotation="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7" tint="-0.249977111117893"/>
        </patternFill>
      </fill>
      <alignment horizontal="left" vertical="top" textRotation="0" wrapText="1" indent="0" justifyLastLine="0" shrinkToFit="0" readingOrder="0"/>
    </dxf>
    <dxf>
      <font>
        <b/>
        <strike val="0"/>
        <outline val="0"/>
        <shadow val="0"/>
        <vertAlign val="baseline"/>
        <sz val="11"/>
        <color auto="1"/>
        <name val="Calibri"/>
        <scheme val="minor"/>
      </font>
      <numFmt numFmtId="10" formatCode="&quot;$&quot;#,##0_);[Red]\(&quot;$&quot;#,##0\)"/>
      <fill>
        <patternFill patternType="solid">
          <fgColor indexed="64"/>
          <bgColor theme="9" tint="0.79998168889431442"/>
        </patternFill>
      </fill>
      <border diagonalUp="0" diagonalDown="0">
        <left style="thin">
          <color indexed="64"/>
        </left>
        <right style="medium">
          <color indexed="64"/>
        </right>
        <top style="medium">
          <color auto="1"/>
        </top>
        <bottom style="medium">
          <color auto="1"/>
        </bottom>
        <vertical style="thin">
          <color indexed="64"/>
        </vertical>
        <horizontal style="medium">
          <color auto="1"/>
        </horizontal>
      </border>
    </dxf>
    <dxf>
      <font>
        <b val="0"/>
        <strike val="0"/>
        <outline val="0"/>
        <shadow val="0"/>
        <vertAlign val="baseline"/>
        <sz val="11"/>
        <name val="Calibri"/>
        <scheme val="minor"/>
      </font>
      <numFmt numFmtId="14" formatCode="0.00%"/>
      <fill>
        <patternFill patternType="solid">
          <fgColor indexed="64"/>
          <bgColor theme="9" tint="0.79998168889431442"/>
        </patternFill>
      </fill>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b val="0"/>
        <strike val="0"/>
        <outline val="0"/>
        <shadow val="0"/>
        <u val="none"/>
        <vertAlign val="baseline"/>
        <sz val="11"/>
        <color auto="1"/>
        <name val="Calibri"/>
        <scheme val="minor"/>
      </font>
      <numFmt numFmtId="14" formatCode="0.00%"/>
      <fill>
        <patternFill patternType="solid">
          <fgColor indexed="64"/>
          <bgColor theme="9" tint="0.79998168889431442"/>
        </patternFill>
      </fill>
      <alignment horizontal="left" vertical="top" textRotation="0" wrapText="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font>
        <b val="0"/>
        <i val="0"/>
        <strike val="0"/>
        <condense val="0"/>
        <extend val="0"/>
        <outline val="0"/>
        <shadow val="0"/>
        <u val="none"/>
        <vertAlign val="baseline"/>
        <sz val="11"/>
        <color auto="1"/>
        <name val="Calibri"/>
        <scheme val="minor"/>
      </font>
      <numFmt numFmtId="14" formatCode="0.00%"/>
      <fill>
        <patternFill patternType="solid">
          <fgColor indexed="64"/>
          <bgColor theme="9" tint="0.79998168889431442"/>
        </patternFill>
      </fill>
      <alignment horizontal="left" vertical="top" textRotation="0" wrapText="0" indent="0" justifyLastLine="0" shrinkToFit="0" readingOrder="0"/>
      <border diagonalUp="0" diagonalDown="0">
        <left style="medium">
          <color indexed="64"/>
        </left>
        <right style="thin">
          <color indexed="64"/>
        </right>
        <top style="medium">
          <color auto="1"/>
        </top>
        <bottom style="medium">
          <color auto="1"/>
        </bottom>
        <vertical style="thin">
          <color indexed="64"/>
        </vertical>
        <horizontal style="medium">
          <color auto="1"/>
        </horizontal>
      </border>
    </dxf>
    <dxf>
      <font>
        <b val="0"/>
        <strike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medium">
          <color indexed="64"/>
        </right>
        <top style="medium">
          <color auto="1"/>
        </top>
        <bottom style="medium">
          <color auto="1"/>
        </bottom>
        <vertical style="thin">
          <color indexed="64"/>
        </vertical>
        <horizontal style="medium">
          <color auto="1"/>
        </horizontal>
      </border>
    </dxf>
    <dxf>
      <border outline="0">
        <bottom style="thin">
          <color rgb="FF000000"/>
        </bottom>
      </border>
    </dxf>
    <dxf>
      <font>
        <b val="0"/>
        <strike val="0"/>
        <outline val="0"/>
        <shadow val="0"/>
        <vertAlign val="baseline"/>
        <sz val="11"/>
        <name val="Calibri"/>
        <scheme val="none"/>
      </font>
      <fill>
        <patternFill patternType="solid">
          <fgColor rgb="FF000000"/>
          <bgColor rgb="FFFCD5B4"/>
        </patternFill>
      </fill>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left" vertical="top" textRotation="0" wrapText="0"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6" name="Table17" displayName="Table17" ref="E3:I9" totalsRowShown="0" headerRowDxfId="23" dataDxfId="21" headerRowBorderDxfId="22" tableBorderDxfId="20">
  <tableColumns count="5">
    <tableColumn id="1" name="SOQ Item" dataDxfId="19" dataCellStyle="Hyperlink"/>
    <tableColumn id="2" name="Item Bid (SOQ or Alt)" dataDxfId="18" dataCellStyle="Percent"/>
    <tableColumn id="3" name="Intial Price" dataDxfId="17" dataCellStyle="Currency"/>
    <tableColumn id="6" name="Surchage %" dataDxfId="16" dataCellStyle="Percent"/>
    <tableColumn id="7" name="Final Price" dataDxfId="15" dataCellStyle="Currency"/>
  </tableColumns>
  <tableStyleInfo name="TableStyleLight18" showFirstColumn="0" showLastColumn="0" showRowStripes="1" showColumnStripes="0"/>
  <extLst>
    <ext xmlns:x14="http://schemas.microsoft.com/office/spreadsheetml/2009/9/main" uri="{504A1905-F514-4f6f-8877-14C23A59335A}">
      <x14:table altTextSummary="Table lists the market basket items for the category of shirts. Bidders will record their item bid, list price and discout of list price for each item._x000d__x000a_"/>
    </ext>
  </extLst>
</table>
</file>

<file path=xl/tables/table2.xml><?xml version="1.0" encoding="utf-8"?>
<table xmlns="http://schemas.openxmlformats.org/spreadsheetml/2006/main" id="1" name="Table4" displayName="Table4" ref="A1:M16" totalsRowShown="0" headerRowDxfId="14" dataDxfId="13">
  <autoFilter ref="A1:M16"/>
  <tableColumns count="13">
    <tableColumn id="1" name="number" dataDxfId="12"/>
    <tableColumn id="2" name="Vendor Company" dataDxfId="11"/>
    <tableColumn id="19" name="Vendor Name " dataDxfId="10"/>
    <tableColumn id="3" name="Principal Company Name" dataDxfId="9" dataCellStyle="Normal 2"/>
    <tableColumn id="4" name="Principal Contact Name" dataDxfId="8" dataCellStyle="Normal 2"/>
    <tableColumn id="5" name="Title" dataDxfId="7"/>
    <tableColumn id="6" name="Phone Number" dataDxfId="6"/>
    <tableColumn id="7" name="Email Address" dataDxfId="5"/>
    <tableColumn id="13" name="Q1" dataDxfId="4"/>
    <tableColumn id="14" name="Q2" dataDxfId="3"/>
    <tableColumn id="15" name="Q3" dataDxfId="2"/>
    <tableColumn id="16" name="Q4" dataDxfId="1"/>
    <tableColumn id="17" name="Total Score"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zoomScale="112" zoomScaleNormal="112" workbookViewId="0">
      <selection activeCell="R6" sqref="R6"/>
    </sheetView>
  </sheetViews>
  <sheetFormatPr defaultColWidth="8.85546875" defaultRowHeight="15" x14ac:dyDescent="0.25"/>
  <cols>
    <col min="1" max="1" width="16.42578125" style="7" customWidth="1"/>
    <col min="2" max="2" width="12.28515625" style="7" customWidth="1"/>
    <col min="3" max="8" width="7.85546875" style="7" customWidth="1"/>
    <col min="9" max="9" width="10" style="7" customWidth="1"/>
    <col min="10" max="10" width="7.85546875" style="7" customWidth="1"/>
    <col min="11" max="11" width="8.42578125" style="7" customWidth="1"/>
    <col min="12" max="16" width="7.85546875" style="7" customWidth="1"/>
    <col min="17" max="17" width="9.85546875" style="7" customWidth="1"/>
    <col min="18" max="18" width="9.85546875" style="7" bestFit="1" customWidth="1"/>
    <col min="19" max="19" width="37.28515625" style="7" customWidth="1"/>
    <col min="20" max="16384" width="8.85546875" style="7"/>
  </cols>
  <sheetData>
    <row r="1" spans="1:19" ht="15.75" thickBot="1" x14ac:dyDescent="0.3">
      <c r="A1" s="175" t="s">
        <v>53</v>
      </c>
      <c r="B1" s="175"/>
      <c r="C1" s="175"/>
      <c r="D1" s="175"/>
      <c r="E1" s="175"/>
      <c r="F1" s="175"/>
      <c r="G1" s="175"/>
      <c r="H1" s="175"/>
      <c r="I1" s="175"/>
      <c r="J1" s="175"/>
      <c r="K1" s="175"/>
      <c r="L1" s="175"/>
      <c r="M1" s="175"/>
      <c r="N1" s="175"/>
      <c r="O1" s="175"/>
      <c r="P1" s="175"/>
      <c r="Q1" s="175"/>
      <c r="R1" s="175"/>
      <c r="S1" s="175"/>
    </row>
    <row r="2" spans="1:19" ht="48.75" customHeight="1" thickBot="1" x14ac:dyDescent="0.3">
      <c r="A2" s="143"/>
      <c r="B2" s="162"/>
      <c r="C2" s="178"/>
      <c r="D2" s="178"/>
      <c r="E2" s="178"/>
      <c r="F2" s="178"/>
      <c r="G2" s="178"/>
      <c r="H2" s="178"/>
      <c r="I2" s="178"/>
      <c r="J2" s="178"/>
      <c r="K2" s="178"/>
      <c r="L2" s="179" t="s">
        <v>60</v>
      </c>
      <c r="M2" s="179"/>
      <c r="N2" s="179"/>
      <c r="O2" s="179"/>
      <c r="P2" s="179"/>
      <c r="Q2" s="179"/>
      <c r="R2" s="144"/>
      <c r="S2" s="176" t="s">
        <v>1</v>
      </c>
    </row>
    <row r="3" spans="1:19" ht="79.5" customHeight="1" thickBot="1" x14ac:dyDescent="0.3">
      <c r="A3" s="145" t="s">
        <v>153</v>
      </c>
      <c r="B3" s="163" t="s">
        <v>154</v>
      </c>
      <c r="C3" s="147" t="s">
        <v>12</v>
      </c>
      <c r="D3" s="147" t="s">
        <v>8</v>
      </c>
      <c r="E3" s="147" t="s">
        <v>147</v>
      </c>
      <c r="F3" s="147" t="s">
        <v>9</v>
      </c>
      <c r="G3" s="147" t="s">
        <v>148</v>
      </c>
      <c r="H3" s="147" t="s">
        <v>10</v>
      </c>
      <c r="I3" s="147" t="s">
        <v>6</v>
      </c>
      <c r="J3" s="147" t="s">
        <v>7</v>
      </c>
      <c r="K3" s="146" t="s">
        <v>3</v>
      </c>
      <c r="L3" s="148" t="s">
        <v>152</v>
      </c>
      <c r="M3" s="149" t="s">
        <v>149</v>
      </c>
      <c r="N3" s="148" t="s">
        <v>11</v>
      </c>
      <c r="O3" s="150" t="s">
        <v>150</v>
      </c>
      <c r="P3" s="150" t="s">
        <v>4</v>
      </c>
      <c r="Q3" s="149" t="s">
        <v>5</v>
      </c>
      <c r="R3" s="151" t="s">
        <v>50</v>
      </c>
      <c r="S3" s="177"/>
    </row>
    <row r="4" spans="1:19" ht="15.75" thickBot="1" x14ac:dyDescent="0.3">
      <c r="A4" s="164" t="s">
        <v>59</v>
      </c>
      <c r="B4" s="165" t="s">
        <v>57</v>
      </c>
      <c r="C4" s="152" t="s">
        <v>2</v>
      </c>
      <c r="D4" s="152" t="s">
        <v>2</v>
      </c>
      <c r="E4" s="152" t="s">
        <v>2</v>
      </c>
      <c r="F4" s="152" t="s">
        <v>2</v>
      </c>
      <c r="G4" s="152" t="s">
        <v>2</v>
      </c>
      <c r="H4" s="152" t="s">
        <v>57</v>
      </c>
      <c r="I4" s="152" t="s">
        <v>2</v>
      </c>
      <c r="J4" s="152" t="s">
        <v>2</v>
      </c>
      <c r="K4" s="152" t="s">
        <v>2</v>
      </c>
      <c r="L4" s="153">
        <v>40</v>
      </c>
      <c r="M4" s="153">
        <v>60</v>
      </c>
      <c r="N4" s="154">
        <v>1</v>
      </c>
      <c r="O4" s="153">
        <v>6</v>
      </c>
      <c r="P4" s="153">
        <v>2</v>
      </c>
      <c r="Q4" s="155">
        <v>3</v>
      </c>
      <c r="R4" s="156">
        <f>SUM(L4:Q4)</f>
        <v>112</v>
      </c>
      <c r="S4" s="166"/>
    </row>
    <row r="5" spans="1:19" ht="6.75" customHeight="1" thickBot="1" x14ac:dyDescent="0.3">
      <c r="A5" s="180"/>
      <c r="B5" s="181"/>
      <c r="C5" s="181"/>
      <c r="D5" s="181"/>
      <c r="E5" s="181"/>
      <c r="F5" s="181"/>
      <c r="G5" s="181"/>
      <c r="H5" s="181"/>
      <c r="I5" s="181"/>
      <c r="J5" s="181"/>
      <c r="K5" s="181"/>
      <c r="L5" s="181"/>
      <c r="M5" s="181"/>
      <c r="N5" s="181"/>
      <c r="O5" s="181"/>
      <c r="P5" s="181"/>
      <c r="Q5" s="181"/>
      <c r="R5" s="181"/>
      <c r="S5" s="182"/>
    </row>
    <row r="6" spans="1:19" s="161" customFormat="1" ht="15.75" thickBot="1" x14ac:dyDescent="0.3">
      <c r="A6" s="167" t="s">
        <v>54</v>
      </c>
      <c r="B6" s="168" t="s">
        <v>55</v>
      </c>
      <c r="C6" s="157" t="s">
        <v>56</v>
      </c>
      <c r="D6" s="157" t="s">
        <v>56</v>
      </c>
      <c r="E6" s="157" t="s">
        <v>56</v>
      </c>
      <c r="F6" s="157" t="s">
        <v>56</v>
      </c>
      <c r="G6" s="157" t="s">
        <v>56</v>
      </c>
      <c r="H6" s="157" t="s">
        <v>55</v>
      </c>
      <c r="I6" s="157" t="s">
        <v>55</v>
      </c>
      <c r="J6" s="157" t="s">
        <v>56</v>
      </c>
      <c r="K6" s="158" t="s">
        <v>56</v>
      </c>
      <c r="L6" s="169">
        <v>40</v>
      </c>
      <c r="M6" s="170">
        <v>55</v>
      </c>
      <c r="N6" s="159">
        <v>1</v>
      </c>
      <c r="O6" s="157">
        <v>0</v>
      </c>
      <c r="P6" s="157">
        <v>0</v>
      </c>
      <c r="Q6" s="157">
        <v>0</v>
      </c>
      <c r="R6" s="160">
        <f>SUM(L6:Q6)</f>
        <v>96</v>
      </c>
      <c r="S6" s="171"/>
    </row>
    <row r="7" spans="1:19" ht="6.75" customHeight="1" thickBot="1" x14ac:dyDescent="0.3">
      <c r="A7" s="172"/>
      <c r="B7" s="173"/>
      <c r="C7" s="173"/>
      <c r="D7" s="173"/>
      <c r="E7" s="173"/>
      <c r="F7" s="173"/>
      <c r="G7" s="173"/>
      <c r="H7" s="173"/>
      <c r="I7" s="173"/>
      <c r="J7" s="173"/>
      <c r="K7" s="173"/>
      <c r="L7" s="173"/>
      <c r="M7" s="173"/>
      <c r="N7" s="173"/>
      <c r="O7" s="173"/>
      <c r="P7" s="173"/>
      <c r="Q7" s="173"/>
      <c r="R7" s="173"/>
      <c r="S7" s="174"/>
    </row>
  </sheetData>
  <mergeCells count="6">
    <mergeCell ref="A7:S7"/>
    <mergeCell ref="A1:S1"/>
    <mergeCell ref="S2:S3"/>
    <mergeCell ref="C2:K2"/>
    <mergeCell ref="L2:Q2"/>
    <mergeCell ref="A5:S5"/>
  </mergeCells>
  <dataValidations count="1">
    <dataValidation type="list" allowBlank="1" showInputMessage="1" showErrorMessage="1" sqref="I4 I6">
      <formula1>"Y, N"</formula1>
    </dataValidation>
  </dataValidations>
  <pageMargins left="0.7" right="0.4" top="0.75" bottom="0.75" header="0.3" footer="0.3"/>
  <pageSetup paperSize="17" orientation="landscape" r:id="rId1"/>
  <headerFooter>
    <oddHeader>&amp;L&amp;"Arial,Regular"&amp;14 06013 Security Guard Services&amp;C&amp;"Arial,Regular"&amp;14Non-Cost Scores&amp;R&amp;"Arial,Regular"&amp;14Revised 09/01/2015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
  <sheetViews>
    <sheetView zoomScale="106" zoomScaleNormal="106" workbookViewId="0">
      <pane xSplit="1" topLeftCell="B1" activePane="topRight" state="frozen"/>
      <selection pane="topRight" activeCell="D29" sqref="D29"/>
    </sheetView>
  </sheetViews>
  <sheetFormatPr defaultColWidth="9.140625" defaultRowHeight="15" x14ac:dyDescent="0.25"/>
  <cols>
    <col min="1" max="1" width="21.85546875" style="7" customWidth="1"/>
    <col min="2" max="2" width="7.7109375" style="32" customWidth="1"/>
    <col min="3" max="3" width="5.7109375" style="32" customWidth="1"/>
    <col min="4" max="16384" width="9.140625" style="7"/>
  </cols>
  <sheetData>
    <row r="1" spans="1:3" ht="27" customHeight="1" thickBot="1" x14ac:dyDescent="0.3">
      <c r="A1" s="183"/>
      <c r="B1" s="183"/>
      <c r="C1" s="183"/>
    </row>
    <row r="2" spans="1:3" ht="15.75" thickBot="1" x14ac:dyDescent="0.3">
      <c r="A2" s="123" t="s">
        <v>136</v>
      </c>
      <c r="B2" s="123" t="s">
        <v>0</v>
      </c>
      <c r="C2" s="123" t="s">
        <v>2</v>
      </c>
    </row>
    <row r="3" spans="1:3" ht="15.75" thickBot="1" x14ac:dyDescent="0.3">
      <c r="A3" s="184"/>
      <c r="B3" s="185"/>
      <c r="C3" s="186"/>
    </row>
    <row r="4" spans="1:3" s="124" customFormat="1" ht="30" x14ac:dyDescent="0.25">
      <c r="A4" s="134"/>
      <c r="B4" s="135" t="s">
        <v>127</v>
      </c>
      <c r="C4" s="142"/>
    </row>
    <row r="5" spans="1:3" x14ac:dyDescent="0.25">
      <c r="A5" s="125" t="s">
        <v>137</v>
      </c>
      <c r="B5" s="122" t="s">
        <v>61</v>
      </c>
      <c r="C5" s="126" t="s">
        <v>56</v>
      </c>
    </row>
    <row r="6" spans="1:3" x14ac:dyDescent="0.25">
      <c r="A6" s="125" t="s">
        <v>138</v>
      </c>
      <c r="B6" s="122" t="s">
        <v>61</v>
      </c>
      <c r="C6" s="126" t="s">
        <v>56</v>
      </c>
    </row>
    <row r="7" spans="1:3" x14ac:dyDescent="0.25">
      <c r="A7" s="125" t="s">
        <v>139</v>
      </c>
      <c r="B7" s="122" t="s">
        <v>61</v>
      </c>
      <c r="C7" s="126" t="s">
        <v>56</v>
      </c>
    </row>
    <row r="8" spans="1:3" ht="15.75" thickBot="1" x14ac:dyDescent="0.3">
      <c r="A8" s="127" t="s">
        <v>140</v>
      </c>
      <c r="B8" s="128" t="s">
        <v>61</v>
      </c>
      <c r="C8" s="136" t="s">
        <v>56</v>
      </c>
    </row>
  </sheetData>
  <mergeCells count="2">
    <mergeCell ref="A1:C1"/>
    <mergeCell ref="A3:C3"/>
  </mergeCells>
  <dataValidations count="1">
    <dataValidation type="list" allowBlank="1" showInputMessage="1" showErrorMessage="1" sqref="C5:C8">
      <formula1>"P, 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19"/>
  <sheetViews>
    <sheetView zoomScale="98" zoomScaleNormal="98" workbookViewId="0">
      <pane xSplit="1" ySplit="3" topLeftCell="B4" activePane="bottomRight" state="frozen"/>
      <selection pane="topRight" activeCell="B1" sqref="B1"/>
      <selection pane="bottomLeft" activeCell="A4" sqref="A4"/>
      <selection pane="bottomRight" activeCell="E16" sqref="E16"/>
    </sheetView>
  </sheetViews>
  <sheetFormatPr defaultColWidth="9.140625" defaultRowHeight="15" x14ac:dyDescent="0.25"/>
  <cols>
    <col min="1" max="1" width="2.7109375" style="7" customWidth="1"/>
    <col min="2" max="2" width="5.28515625" style="7" customWidth="1"/>
    <col min="3" max="4" width="35.140625" style="7" customWidth="1"/>
    <col min="5" max="5" width="43.5703125" style="7" customWidth="1"/>
    <col min="6" max="6" width="8.140625" style="7" customWidth="1"/>
    <col min="7" max="7" width="8.85546875" style="34" customWidth="1"/>
    <col min="8" max="8" width="8.85546875" style="35" customWidth="1"/>
    <col min="9" max="9" width="9.85546875" style="7" customWidth="1"/>
    <col min="10" max="16384" width="9.140625" style="7"/>
  </cols>
  <sheetData>
    <row r="1" spans="2:9" ht="15.75" thickBot="1" x14ac:dyDescent="0.3"/>
    <row r="2" spans="2:9" s="32" customFormat="1" ht="19.5" customHeight="1" thickBot="1" x14ac:dyDescent="0.3">
      <c r="B2" s="193" t="s">
        <v>58</v>
      </c>
      <c r="C2" s="194"/>
      <c r="D2" s="194"/>
      <c r="E2" s="195"/>
      <c r="F2" s="196" t="s">
        <v>54</v>
      </c>
      <c r="G2" s="196"/>
      <c r="H2" s="196"/>
      <c r="I2" s="197"/>
    </row>
    <row r="3" spans="2:9" s="8" customFormat="1" ht="23.25" customHeight="1" thickBot="1" x14ac:dyDescent="0.3">
      <c r="B3" s="103" t="s">
        <v>70</v>
      </c>
      <c r="C3" s="104" t="s">
        <v>18</v>
      </c>
      <c r="D3" s="104" t="s">
        <v>19</v>
      </c>
      <c r="E3" s="113" t="s">
        <v>20</v>
      </c>
      <c r="F3" s="113" t="s">
        <v>126</v>
      </c>
      <c r="G3" s="113" t="s">
        <v>125</v>
      </c>
      <c r="H3" s="113" t="s">
        <v>124</v>
      </c>
      <c r="I3" s="141" t="s">
        <v>23</v>
      </c>
    </row>
    <row r="4" spans="2:9" s="33" customFormat="1" ht="18" customHeight="1" x14ac:dyDescent="0.25">
      <c r="B4" s="105">
        <v>13</v>
      </c>
      <c r="C4" s="106" t="s">
        <v>71</v>
      </c>
      <c r="D4" s="107" t="s">
        <v>72</v>
      </c>
      <c r="E4" s="114" t="s">
        <v>81</v>
      </c>
      <c r="F4" s="117" t="s">
        <v>61</v>
      </c>
      <c r="G4" s="109">
        <v>120</v>
      </c>
      <c r="H4" s="108" t="s">
        <v>96</v>
      </c>
      <c r="I4" s="110">
        <v>120</v>
      </c>
    </row>
    <row r="5" spans="2:9" s="33" customFormat="1" ht="18" customHeight="1" x14ac:dyDescent="0.25">
      <c r="B5" s="97">
        <v>14</v>
      </c>
      <c r="C5" s="39" t="s">
        <v>73</v>
      </c>
      <c r="D5" s="39" t="s">
        <v>72</v>
      </c>
      <c r="E5" s="115" t="s">
        <v>82</v>
      </c>
      <c r="F5" s="118" t="s">
        <v>61</v>
      </c>
      <c r="G5" s="38">
        <v>120</v>
      </c>
      <c r="H5" s="40" t="s">
        <v>96</v>
      </c>
      <c r="I5" s="98">
        <v>120</v>
      </c>
    </row>
    <row r="6" spans="2:9" s="33" customFormat="1" ht="18" customHeight="1" x14ac:dyDescent="0.25">
      <c r="B6" s="97">
        <v>15</v>
      </c>
      <c r="C6" s="95" t="s">
        <v>74</v>
      </c>
      <c r="D6" s="39" t="s">
        <v>75</v>
      </c>
      <c r="E6" s="115" t="s">
        <v>83</v>
      </c>
      <c r="F6" s="118" t="s">
        <v>61</v>
      </c>
      <c r="G6" s="38">
        <v>95</v>
      </c>
      <c r="H6" s="40" t="s">
        <v>96</v>
      </c>
      <c r="I6" s="98">
        <v>95</v>
      </c>
    </row>
    <row r="7" spans="2:9" s="33" customFormat="1" ht="18" customHeight="1" x14ac:dyDescent="0.25">
      <c r="B7" s="97">
        <v>16</v>
      </c>
      <c r="C7" s="39" t="s">
        <v>76</v>
      </c>
      <c r="D7" s="39" t="s">
        <v>77</v>
      </c>
      <c r="E7" s="115" t="s">
        <v>84</v>
      </c>
      <c r="F7" s="118" t="s">
        <v>61</v>
      </c>
      <c r="G7" s="38">
        <v>95</v>
      </c>
      <c r="H7" s="40" t="s">
        <v>96</v>
      </c>
      <c r="I7" s="98">
        <v>95</v>
      </c>
    </row>
    <row r="8" spans="2:9" s="33" customFormat="1" ht="18" customHeight="1" x14ac:dyDescent="0.25">
      <c r="B8" s="97">
        <v>17</v>
      </c>
      <c r="C8" s="95" t="s">
        <v>78</v>
      </c>
      <c r="D8" s="95" t="s">
        <v>79</v>
      </c>
      <c r="E8" s="115" t="s">
        <v>85</v>
      </c>
      <c r="F8" s="118" t="s">
        <v>61</v>
      </c>
      <c r="G8" s="96">
        <v>94.5</v>
      </c>
      <c r="H8" s="40" t="s">
        <v>96</v>
      </c>
      <c r="I8" s="99">
        <v>94.5</v>
      </c>
    </row>
    <row r="9" spans="2:9" s="33" customFormat="1" ht="18" customHeight="1" thickBot="1" x14ac:dyDescent="0.3">
      <c r="B9" s="111">
        <v>18</v>
      </c>
      <c r="C9" s="112" t="s">
        <v>80</v>
      </c>
      <c r="D9" s="112" t="s">
        <v>79</v>
      </c>
      <c r="E9" s="116" t="s">
        <v>86</v>
      </c>
      <c r="F9" s="118" t="s">
        <v>61</v>
      </c>
      <c r="G9" s="96">
        <v>94.5</v>
      </c>
      <c r="H9" s="40" t="s">
        <v>96</v>
      </c>
      <c r="I9" s="99">
        <v>94.5</v>
      </c>
    </row>
    <row r="10" spans="2:9" x14ac:dyDescent="0.25">
      <c r="B10" s="187" t="s">
        <v>87</v>
      </c>
      <c r="C10" s="188"/>
      <c r="D10" s="188"/>
      <c r="E10" s="189"/>
      <c r="F10" s="198" t="s">
        <v>122</v>
      </c>
      <c r="G10" s="199"/>
      <c r="H10" s="199"/>
      <c r="I10" s="100">
        <f>SUM(I4:I9)</f>
        <v>619</v>
      </c>
    </row>
    <row r="11" spans="2:9" ht="27" thickBot="1" x14ac:dyDescent="0.3">
      <c r="B11" s="190"/>
      <c r="C11" s="191"/>
      <c r="D11" s="191"/>
      <c r="E11" s="192"/>
      <c r="F11" s="119"/>
      <c r="G11" s="101"/>
      <c r="H11" s="102" t="s">
        <v>49</v>
      </c>
      <c r="I11" s="120">
        <f>SUM(40)*I10/I10</f>
        <v>40</v>
      </c>
    </row>
    <row r="12" spans="2:9" ht="15.75" thickBot="1" x14ac:dyDescent="0.3"/>
    <row r="13" spans="2:9" ht="60" x14ac:dyDescent="0.25">
      <c r="H13" s="83" t="s">
        <v>92</v>
      </c>
      <c r="I13" s="86" t="s">
        <v>123</v>
      </c>
    </row>
    <row r="14" spans="2:9" x14ac:dyDescent="0.25">
      <c r="H14" s="84" t="s">
        <v>93</v>
      </c>
      <c r="I14" s="90">
        <v>1</v>
      </c>
    </row>
    <row r="15" spans="2:9" x14ac:dyDescent="0.25">
      <c r="H15" s="85"/>
      <c r="I15" s="71"/>
    </row>
    <row r="16" spans="2:9" x14ac:dyDescent="0.25">
      <c r="H16" s="84" t="s">
        <v>94</v>
      </c>
      <c r="I16" s="72" t="s">
        <v>95</v>
      </c>
    </row>
    <row r="17" spans="8:9" x14ac:dyDescent="0.25">
      <c r="H17" s="91"/>
      <c r="I17" s="92"/>
    </row>
    <row r="18" spans="8:9" x14ac:dyDescent="0.25">
      <c r="H18" s="91"/>
      <c r="I18" s="92"/>
    </row>
    <row r="19" spans="8:9" ht="15.75" thickBot="1" x14ac:dyDescent="0.3">
      <c r="H19" s="93"/>
      <c r="I19" s="94"/>
    </row>
  </sheetData>
  <mergeCells count="4">
    <mergeCell ref="B10:E11"/>
    <mergeCell ref="B2:E2"/>
    <mergeCell ref="F2:I2"/>
    <mergeCell ref="F10:H10"/>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D26"/>
  <sheetViews>
    <sheetView workbookViewId="0">
      <selection activeCell="C9" sqref="C9"/>
    </sheetView>
  </sheetViews>
  <sheetFormatPr defaultRowHeight="15" x14ac:dyDescent="0.25"/>
  <cols>
    <col min="2" max="2" width="10.85546875" customWidth="1"/>
    <col min="3" max="3" width="104.28515625" customWidth="1"/>
    <col min="4" max="4" width="13.85546875" bestFit="1" customWidth="1"/>
  </cols>
  <sheetData>
    <row r="1" spans="2:4" s="10" customFormat="1" ht="15.75" thickBot="1" x14ac:dyDescent="0.3">
      <c r="B1" s="9"/>
      <c r="C1" s="9"/>
      <c r="D1" s="11"/>
    </row>
    <row r="2" spans="2:4" s="10" customFormat="1" ht="15.75" thickBot="1" x14ac:dyDescent="0.3">
      <c r="B2" s="200" t="s">
        <v>151</v>
      </c>
      <c r="C2" s="201"/>
      <c r="D2" s="49" t="s">
        <v>54</v>
      </c>
    </row>
    <row r="3" spans="2:4" s="10" customFormat="1" ht="15.75" thickBot="1" x14ac:dyDescent="0.3">
      <c r="B3" s="12" t="s">
        <v>22</v>
      </c>
      <c r="C3" s="47" t="s">
        <v>18</v>
      </c>
      <c r="D3" s="48" t="s">
        <v>21</v>
      </c>
    </row>
    <row r="4" spans="2:4" s="10" customFormat="1" x14ac:dyDescent="0.25">
      <c r="B4" s="73" t="s">
        <v>97</v>
      </c>
      <c r="C4" s="78" t="s">
        <v>24</v>
      </c>
      <c r="D4" s="87">
        <v>4</v>
      </c>
    </row>
    <row r="5" spans="2:4" s="10" customFormat="1" x14ac:dyDescent="0.25">
      <c r="B5" s="74" t="s">
        <v>98</v>
      </c>
      <c r="C5" s="79" t="s">
        <v>25</v>
      </c>
      <c r="D5" s="88">
        <v>4</v>
      </c>
    </row>
    <row r="6" spans="2:4" s="10" customFormat="1" x14ac:dyDescent="0.25">
      <c r="B6" s="75" t="s">
        <v>99</v>
      </c>
      <c r="C6" s="80" t="s">
        <v>62</v>
      </c>
      <c r="D6" s="88">
        <v>8</v>
      </c>
    </row>
    <row r="7" spans="2:4" s="10" customFormat="1" x14ac:dyDescent="0.25">
      <c r="B7" s="74" t="s">
        <v>100</v>
      </c>
      <c r="C7" s="79" t="s">
        <v>101</v>
      </c>
      <c r="D7" s="88">
        <v>8</v>
      </c>
    </row>
    <row r="8" spans="2:4" x14ac:dyDescent="0.25">
      <c r="B8" s="75" t="s">
        <v>102</v>
      </c>
      <c r="C8" s="80" t="s">
        <v>63</v>
      </c>
      <c r="D8" s="88">
        <v>8</v>
      </c>
    </row>
    <row r="9" spans="2:4" x14ac:dyDescent="0.25">
      <c r="B9" s="74" t="s">
        <v>103</v>
      </c>
      <c r="C9" s="79" t="s">
        <v>104</v>
      </c>
      <c r="D9" s="88">
        <v>8</v>
      </c>
    </row>
    <row r="10" spans="2:4" x14ac:dyDescent="0.25">
      <c r="B10" s="75" t="s">
        <v>105</v>
      </c>
      <c r="C10" s="80" t="s">
        <v>64</v>
      </c>
      <c r="D10" s="88">
        <v>7</v>
      </c>
    </row>
    <row r="11" spans="2:4" x14ac:dyDescent="0.25">
      <c r="B11" s="74" t="s">
        <v>106</v>
      </c>
      <c r="C11" s="79" t="s">
        <v>26</v>
      </c>
      <c r="D11" s="88">
        <v>7</v>
      </c>
    </row>
    <row r="12" spans="2:4" x14ac:dyDescent="0.25">
      <c r="B12" s="75" t="s">
        <v>107</v>
      </c>
      <c r="C12" s="80" t="s">
        <v>27</v>
      </c>
      <c r="D12" s="88">
        <v>7</v>
      </c>
    </row>
    <row r="13" spans="2:4" x14ac:dyDescent="0.25">
      <c r="B13" s="74" t="s">
        <v>108</v>
      </c>
      <c r="C13" s="79" t="s">
        <v>28</v>
      </c>
      <c r="D13" s="88">
        <v>7</v>
      </c>
    </row>
    <row r="14" spans="2:4" x14ac:dyDescent="0.25">
      <c r="B14" s="75" t="s">
        <v>109</v>
      </c>
      <c r="C14" s="80" t="s">
        <v>65</v>
      </c>
      <c r="D14" s="88">
        <v>10</v>
      </c>
    </row>
    <row r="15" spans="2:4" x14ac:dyDescent="0.25">
      <c r="B15" s="74" t="s">
        <v>110</v>
      </c>
      <c r="C15" s="79" t="s">
        <v>66</v>
      </c>
      <c r="D15" s="88">
        <v>10</v>
      </c>
    </row>
    <row r="16" spans="2:4" x14ac:dyDescent="0.25">
      <c r="B16" s="75" t="s">
        <v>111</v>
      </c>
      <c r="C16" s="80" t="s">
        <v>29</v>
      </c>
      <c r="D16" s="88">
        <v>15</v>
      </c>
    </row>
    <row r="17" spans="2:4" x14ac:dyDescent="0.25">
      <c r="B17" s="74" t="s">
        <v>112</v>
      </c>
      <c r="C17" s="79" t="s">
        <v>30</v>
      </c>
      <c r="D17" s="88">
        <v>15</v>
      </c>
    </row>
    <row r="18" spans="2:4" x14ac:dyDescent="0.25">
      <c r="B18" s="75" t="s">
        <v>113</v>
      </c>
      <c r="C18" s="80" t="s">
        <v>31</v>
      </c>
      <c r="D18" s="88">
        <v>15</v>
      </c>
    </row>
    <row r="19" spans="2:4" x14ac:dyDescent="0.25">
      <c r="B19" s="74" t="s">
        <v>114</v>
      </c>
      <c r="C19" s="79" t="s">
        <v>32</v>
      </c>
      <c r="D19" s="88">
        <v>15</v>
      </c>
    </row>
    <row r="20" spans="2:4" x14ac:dyDescent="0.25">
      <c r="B20" s="75" t="s">
        <v>115</v>
      </c>
      <c r="C20" s="80" t="s">
        <v>67</v>
      </c>
      <c r="D20" s="88">
        <v>9</v>
      </c>
    </row>
    <row r="21" spans="2:4" x14ac:dyDescent="0.25">
      <c r="B21" s="74" t="s">
        <v>116</v>
      </c>
      <c r="C21" s="79" t="s">
        <v>68</v>
      </c>
      <c r="D21" s="88">
        <v>9</v>
      </c>
    </row>
    <row r="22" spans="2:4" x14ac:dyDescent="0.25">
      <c r="B22" s="75" t="s">
        <v>117</v>
      </c>
      <c r="C22" s="81" t="s">
        <v>33</v>
      </c>
      <c r="D22" s="88">
        <v>6</v>
      </c>
    </row>
    <row r="23" spans="2:4" x14ac:dyDescent="0.25">
      <c r="B23" s="74" t="s">
        <v>118</v>
      </c>
      <c r="C23" s="79" t="s">
        <v>34</v>
      </c>
      <c r="D23" s="88">
        <v>6</v>
      </c>
    </row>
    <row r="24" spans="2:4" x14ac:dyDescent="0.25">
      <c r="B24" s="75" t="s">
        <v>119</v>
      </c>
      <c r="C24" s="80" t="s">
        <v>69</v>
      </c>
      <c r="D24" s="88">
        <v>2.5</v>
      </c>
    </row>
    <row r="25" spans="2:4" ht="15.75" thickBot="1" x14ac:dyDescent="0.3">
      <c r="B25" s="77" t="s">
        <v>120</v>
      </c>
      <c r="C25" s="82" t="s">
        <v>121</v>
      </c>
      <c r="D25" s="89">
        <v>5</v>
      </c>
    </row>
    <row r="26" spans="2:4" ht="15.75" thickBot="1" x14ac:dyDescent="0.3">
      <c r="B26" s="200" t="s">
        <v>146</v>
      </c>
      <c r="C26" s="202"/>
      <c r="D26" s="76">
        <f t="shared" ref="D26" si="0">SUM(D4:D25)</f>
        <v>185.5</v>
      </c>
    </row>
  </sheetData>
  <mergeCells count="2">
    <mergeCell ref="B2:C2"/>
    <mergeCell ref="B26:C26"/>
  </mergeCells>
  <pageMargins left="0.7" right="0.7" top="0.75" bottom="0.75" header="0.3" footer="0.3"/>
  <pageSetup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
  <sheetViews>
    <sheetView zoomScale="80" zoomScaleNormal="80" workbookViewId="0">
      <selection activeCell="A5" sqref="A5"/>
    </sheetView>
  </sheetViews>
  <sheetFormatPr defaultColWidth="10" defaultRowHeight="15.75" x14ac:dyDescent="0.25"/>
  <cols>
    <col min="1" max="1" width="18.5703125" style="2" customWidth="1"/>
    <col min="2" max="2" width="33.42578125" style="2" customWidth="1"/>
    <col min="3" max="4" width="9.42578125" style="2" customWidth="1"/>
    <col min="5" max="5" width="49.85546875" style="2" customWidth="1"/>
    <col min="6" max="7" width="9.42578125" style="2" customWidth="1"/>
    <col min="8" max="8" width="48.85546875" style="2" customWidth="1"/>
    <col min="9" max="10" width="9.42578125" style="2" customWidth="1"/>
    <col min="11" max="11" width="78.7109375" style="2" customWidth="1"/>
    <col min="12" max="14" width="9.42578125" style="2" customWidth="1"/>
    <col min="15" max="16384" width="10" style="2"/>
  </cols>
  <sheetData>
    <row r="1" spans="1:14" ht="16.5" thickBot="1" x14ac:dyDescent="0.3"/>
    <row r="2" spans="1:14" ht="57.75" customHeight="1" thickBot="1" x14ac:dyDescent="0.3">
      <c r="A2" s="43" t="s">
        <v>0</v>
      </c>
      <c r="B2" s="44" t="s">
        <v>141</v>
      </c>
      <c r="C2" s="44" t="s">
        <v>13</v>
      </c>
      <c r="D2" s="43" t="s">
        <v>14</v>
      </c>
      <c r="E2" s="44" t="s">
        <v>142</v>
      </c>
      <c r="F2" s="44" t="s">
        <v>13</v>
      </c>
      <c r="G2" s="43" t="s">
        <v>14</v>
      </c>
      <c r="H2" s="44" t="s">
        <v>15</v>
      </c>
      <c r="I2" s="44" t="s">
        <v>13</v>
      </c>
      <c r="J2" s="43" t="s">
        <v>14</v>
      </c>
      <c r="K2" s="44" t="s">
        <v>16</v>
      </c>
      <c r="L2" s="44" t="s">
        <v>13</v>
      </c>
      <c r="M2" s="43" t="s">
        <v>14</v>
      </c>
      <c r="N2" s="45" t="s">
        <v>17</v>
      </c>
    </row>
    <row r="3" spans="1:14" ht="21.75" customHeight="1" thickBot="1" x14ac:dyDescent="0.3">
      <c r="A3" s="205"/>
      <c r="B3" s="206"/>
      <c r="C3" s="206"/>
      <c r="D3" s="206"/>
      <c r="E3" s="206"/>
      <c r="F3" s="206"/>
      <c r="G3" s="206"/>
      <c r="H3" s="206"/>
      <c r="I3" s="206"/>
      <c r="J3" s="206"/>
      <c r="K3" s="206"/>
      <c r="L3" s="206"/>
      <c r="M3" s="206"/>
      <c r="N3" s="207"/>
    </row>
    <row r="4" spans="1:14" x14ac:dyDescent="0.25">
      <c r="A4" s="130" t="s">
        <v>54</v>
      </c>
      <c r="B4" s="208" t="s">
        <v>88</v>
      </c>
      <c r="C4" s="203">
        <v>18</v>
      </c>
      <c r="D4" s="132">
        <v>16.25</v>
      </c>
      <c r="E4" s="208" t="s">
        <v>143</v>
      </c>
      <c r="F4" s="203">
        <v>18</v>
      </c>
      <c r="G4" s="132">
        <v>18</v>
      </c>
      <c r="H4" s="208" t="s">
        <v>144</v>
      </c>
      <c r="I4" s="203">
        <v>6</v>
      </c>
      <c r="J4" s="132">
        <v>4.5</v>
      </c>
      <c r="K4" s="208" t="s">
        <v>145</v>
      </c>
      <c r="L4" s="203">
        <v>18</v>
      </c>
      <c r="M4" s="132">
        <v>16.25</v>
      </c>
      <c r="N4" s="133">
        <f>SUM(D4,G4,J4,M4)</f>
        <v>55</v>
      </c>
    </row>
    <row r="5" spans="1:14" ht="189" customHeight="1" thickBot="1" x14ac:dyDescent="0.3">
      <c r="A5" s="41"/>
      <c r="B5" s="209"/>
      <c r="C5" s="204"/>
      <c r="D5" s="42"/>
      <c r="E5" s="209"/>
      <c r="F5" s="204"/>
      <c r="G5" s="42"/>
      <c r="H5" s="209"/>
      <c r="I5" s="204"/>
      <c r="J5" s="42"/>
      <c r="K5" s="209"/>
      <c r="L5" s="204"/>
      <c r="M5" s="42"/>
      <c r="N5" s="46"/>
    </row>
    <row r="11" spans="1:14" x14ac:dyDescent="0.25">
      <c r="H11" s="131"/>
    </row>
  </sheetData>
  <mergeCells count="9">
    <mergeCell ref="L4:L5"/>
    <mergeCell ref="A3:N3"/>
    <mergeCell ref="K4:K5"/>
    <mergeCell ref="H4:H5"/>
    <mergeCell ref="E4:E5"/>
    <mergeCell ref="B4:B5"/>
    <mergeCell ref="C4:C5"/>
    <mergeCell ref="F4:F5"/>
    <mergeCell ref="I4: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91" zoomScaleNormal="91" workbookViewId="0">
      <selection activeCell="O27" sqref="O27"/>
    </sheetView>
  </sheetViews>
  <sheetFormatPr defaultColWidth="10" defaultRowHeight="15.75" x14ac:dyDescent="0.25"/>
  <cols>
    <col min="1" max="1" width="15.7109375" style="2" customWidth="1"/>
    <col min="2" max="4" width="10.7109375" style="2" customWidth="1"/>
    <col min="5" max="5" width="12.140625" style="2" customWidth="1"/>
    <col min="6" max="6" width="11.7109375" style="2" customWidth="1"/>
    <col min="7" max="7" width="14.140625" style="2" customWidth="1"/>
    <col min="8" max="13" width="11.7109375" style="2" customWidth="1"/>
    <col min="14" max="16384" width="10" style="2"/>
  </cols>
  <sheetData>
    <row r="1" spans="1:13" ht="27" thickBot="1" x14ac:dyDescent="0.45">
      <c r="A1" s="213" t="s">
        <v>130</v>
      </c>
      <c r="B1" s="214"/>
      <c r="C1" s="214"/>
      <c r="D1" s="214"/>
      <c r="E1" s="214"/>
      <c r="F1" s="215"/>
      <c r="H1" s="210" t="s">
        <v>131</v>
      </c>
      <c r="I1" s="211"/>
      <c r="J1" s="211"/>
      <c r="K1" s="211"/>
      <c r="L1" s="211"/>
      <c r="M1" s="212"/>
    </row>
    <row r="2" spans="1:13" x14ac:dyDescent="0.25">
      <c r="A2" s="51" t="s">
        <v>89</v>
      </c>
      <c r="B2" s="52"/>
      <c r="C2" s="52"/>
      <c r="D2" s="52"/>
      <c r="E2" s="52"/>
      <c r="F2" s="53"/>
      <c r="H2" s="51" t="s">
        <v>128</v>
      </c>
      <c r="I2" s="52"/>
      <c r="J2" s="52"/>
      <c r="K2" s="52"/>
      <c r="L2" s="52"/>
      <c r="M2" s="53"/>
    </row>
    <row r="3" spans="1:13" ht="23.25" customHeight="1" x14ac:dyDescent="0.25">
      <c r="A3" s="54" t="s">
        <v>51</v>
      </c>
      <c r="B3" s="55" t="s">
        <v>132</v>
      </c>
      <c r="C3" s="55" t="s">
        <v>134</v>
      </c>
      <c r="D3" s="55" t="s">
        <v>133</v>
      </c>
      <c r="E3" s="55" t="s">
        <v>135</v>
      </c>
      <c r="F3" s="56" t="s">
        <v>52</v>
      </c>
      <c r="H3" s="54" t="s">
        <v>51</v>
      </c>
      <c r="I3" s="55" t="s">
        <v>132</v>
      </c>
      <c r="J3" s="55" t="s">
        <v>134</v>
      </c>
      <c r="K3" s="55" t="s">
        <v>133</v>
      </c>
      <c r="L3" s="55" t="s">
        <v>135</v>
      </c>
      <c r="M3" s="56" t="s">
        <v>52</v>
      </c>
    </row>
    <row r="4" spans="1:13" x14ac:dyDescent="0.25">
      <c r="A4" s="57">
        <v>1</v>
      </c>
      <c r="B4" s="58">
        <v>15</v>
      </c>
      <c r="C4" s="58">
        <v>8</v>
      </c>
      <c r="D4" s="58">
        <v>12</v>
      </c>
      <c r="E4" s="58">
        <v>8</v>
      </c>
      <c r="F4" s="121">
        <f>AVERAGE(B4:E4)</f>
        <v>10.75</v>
      </c>
      <c r="H4" s="57">
        <v>1</v>
      </c>
      <c r="I4" s="58">
        <v>17</v>
      </c>
      <c r="J4" s="58">
        <v>14</v>
      </c>
      <c r="K4" s="58">
        <v>16</v>
      </c>
      <c r="L4" s="58">
        <v>18</v>
      </c>
      <c r="M4" s="121">
        <f>AVERAGE(I4:L4)</f>
        <v>16.25</v>
      </c>
    </row>
    <row r="5" spans="1:13" x14ac:dyDescent="0.25">
      <c r="A5" s="57">
        <v>2</v>
      </c>
      <c r="B5" s="58">
        <v>18</v>
      </c>
      <c r="C5" s="58">
        <v>12</v>
      </c>
      <c r="D5" s="58">
        <v>18</v>
      </c>
      <c r="E5" s="58">
        <v>9</v>
      </c>
      <c r="F5" s="121">
        <f>AVERAGE(B5:E5)</f>
        <v>14.25</v>
      </c>
      <c r="H5" s="57">
        <v>2</v>
      </c>
      <c r="I5" s="58">
        <v>18</v>
      </c>
      <c r="J5" s="58">
        <v>18</v>
      </c>
      <c r="K5" s="58">
        <v>18</v>
      </c>
      <c r="L5" s="58">
        <v>18</v>
      </c>
      <c r="M5" s="121">
        <f t="shared" ref="M5:M7" si="0">AVERAGE(I5:L5)</f>
        <v>18</v>
      </c>
    </row>
    <row r="6" spans="1:13" x14ac:dyDescent="0.25">
      <c r="A6" s="57">
        <v>3</v>
      </c>
      <c r="B6" s="58">
        <v>5</v>
      </c>
      <c r="C6" s="58">
        <v>3</v>
      </c>
      <c r="D6" s="58">
        <v>3</v>
      </c>
      <c r="E6" s="58">
        <v>2</v>
      </c>
      <c r="F6" s="121">
        <f>AVERAGE(B6:E6)</f>
        <v>3.25</v>
      </c>
      <c r="H6" s="57">
        <v>3</v>
      </c>
      <c r="I6" s="58">
        <v>6</v>
      </c>
      <c r="J6" s="58">
        <v>3</v>
      </c>
      <c r="K6" s="58">
        <v>4</v>
      </c>
      <c r="L6" s="58">
        <v>5</v>
      </c>
      <c r="M6" s="121">
        <f t="shared" si="0"/>
        <v>4.5</v>
      </c>
    </row>
    <row r="7" spans="1:13" ht="16.5" thickBot="1" x14ac:dyDescent="0.3">
      <c r="A7" s="59">
        <v>4</v>
      </c>
      <c r="B7" s="60">
        <v>14</v>
      </c>
      <c r="C7" s="60">
        <v>8</v>
      </c>
      <c r="D7" s="60">
        <v>12</v>
      </c>
      <c r="E7" s="60">
        <v>8</v>
      </c>
      <c r="F7" s="137">
        <f>AVERAGE(B7:E7)</f>
        <v>10.5</v>
      </c>
      <c r="H7" s="59">
        <v>4</v>
      </c>
      <c r="I7" s="60">
        <v>16</v>
      </c>
      <c r="J7" s="60">
        <v>15</v>
      </c>
      <c r="K7" s="60">
        <v>16</v>
      </c>
      <c r="L7" s="60">
        <v>18</v>
      </c>
      <c r="M7" s="137">
        <f t="shared" si="0"/>
        <v>16.25</v>
      </c>
    </row>
    <row r="8" spans="1:13" ht="16.5" thickBot="1" x14ac:dyDescent="0.3">
      <c r="A8" s="218" t="s">
        <v>17</v>
      </c>
      <c r="B8" s="219"/>
      <c r="C8" s="219"/>
      <c r="D8" s="219"/>
      <c r="E8" s="219"/>
      <c r="F8" s="140">
        <f>SUM(F4:F7)</f>
        <v>38.75</v>
      </c>
      <c r="H8" s="218" t="s">
        <v>17</v>
      </c>
      <c r="I8" s="219"/>
      <c r="J8" s="219"/>
      <c r="K8" s="219"/>
      <c r="L8" s="219"/>
      <c r="M8" s="140">
        <f>SUM(M4:M7)</f>
        <v>55</v>
      </c>
    </row>
    <row r="9" spans="1:13" ht="16.5" thickBot="1" x14ac:dyDescent="0.3">
      <c r="A9" s="50"/>
    </row>
    <row r="10" spans="1:13" x14ac:dyDescent="0.25">
      <c r="A10" s="61" t="s">
        <v>90</v>
      </c>
      <c r="B10" s="62"/>
      <c r="C10" s="62"/>
      <c r="D10" s="62"/>
      <c r="E10" s="62"/>
      <c r="F10" s="63"/>
    </row>
    <row r="11" spans="1:13" ht="25.5" customHeight="1" x14ac:dyDescent="0.25">
      <c r="A11" s="64" t="s">
        <v>51</v>
      </c>
      <c r="B11" s="65" t="s">
        <v>132</v>
      </c>
      <c r="C11" s="65" t="s">
        <v>134</v>
      </c>
      <c r="D11" s="65" t="s">
        <v>133</v>
      </c>
      <c r="E11" s="65" t="s">
        <v>135</v>
      </c>
      <c r="F11" s="66" t="s">
        <v>52</v>
      </c>
    </row>
    <row r="12" spans="1:13" x14ac:dyDescent="0.25">
      <c r="A12" s="67">
        <v>1</v>
      </c>
      <c r="B12" s="68">
        <v>17</v>
      </c>
      <c r="C12" s="68">
        <v>12</v>
      </c>
      <c r="D12" s="68">
        <v>16</v>
      </c>
      <c r="E12" s="68">
        <v>12</v>
      </c>
      <c r="F12" s="129">
        <f>AVERAGE(B12:E12)</f>
        <v>14.25</v>
      </c>
    </row>
    <row r="13" spans="1:13" x14ac:dyDescent="0.25">
      <c r="A13" s="67">
        <v>2</v>
      </c>
      <c r="B13" s="68">
        <v>18</v>
      </c>
      <c r="C13" s="68">
        <v>13</v>
      </c>
      <c r="D13" s="68">
        <v>13</v>
      </c>
      <c r="E13" s="68">
        <v>12</v>
      </c>
      <c r="F13" s="129">
        <f>AVERAGE(B13:E13)</f>
        <v>14</v>
      </c>
    </row>
    <row r="14" spans="1:13" x14ac:dyDescent="0.25">
      <c r="A14" s="67">
        <v>3</v>
      </c>
      <c r="B14" s="68">
        <v>5</v>
      </c>
      <c r="C14" s="68">
        <v>3</v>
      </c>
      <c r="D14" s="68">
        <v>4</v>
      </c>
      <c r="E14" s="68">
        <v>2</v>
      </c>
      <c r="F14" s="129">
        <f>AVERAGE(B14:E14)</f>
        <v>3.5</v>
      </c>
    </row>
    <row r="15" spans="1:13" ht="16.5" thickBot="1" x14ac:dyDescent="0.3">
      <c r="A15" s="69">
        <v>4</v>
      </c>
      <c r="B15" s="70">
        <v>15</v>
      </c>
      <c r="C15" s="70">
        <v>12</v>
      </c>
      <c r="D15" s="70">
        <v>16</v>
      </c>
      <c r="E15" s="70">
        <v>8</v>
      </c>
      <c r="F15" s="138">
        <f>AVERAGE(B15:E15)</f>
        <v>12.75</v>
      </c>
    </row>
    <row r="16" spans="1:13" ht="16.5" thickBot="1" x14ac:dyDescent="0.3">
      <c r="A16" s="216" t="s">
        <v>17</v>
      </c>
      <c r="B16" s="217"/>
      <c r="C16" s="217"/>
      <c r="D16" s="217"/>
      <c r="E16" s="217"/>
      <c r="F16" s="139">
        <f>SUM(F12:F15)</f>
        <v>44.5</v>
      </c>
    </row>
    <row r="17" spans="1:6" x14ac:dyDescent="0.25">
      <c r="A17" s="50"/>
    </row>
    <row r="18" spans="1:6" ht="16.5" thickBot="1" x14ac:dyDescent="0.3">
      <c r="A18" s="50"/>
    </row>
    <row r="19" spans="1:6" ht="23.25" customHeight="1" x14ac:dyDescent="0.25">
      <c r="A19" s="51" t="s">
        <v>129</v>
      </c>
      <c r="B19" s="52"/>
      <c r="C19" s="52"/>
      <c r="D19" s="52"/>
      <c r="E19" s="52"/>
      <c r="F19" s="53"/>
    </row>
    <row r="20" spans="1:6" x14ac:dyDescent="0.25">
      <c r="A20" s="54" t="s">
        <v>51</v>
      </c>
      <c r="B20" s="55" t="s">
        <v>132</v>
      </c>
      <c r="C20" s="55" t="s">
        <v>134</v>
      </c>
      <c r="D20" s="55" t="s">
        <v>133</v>
      </c>
      <c r="E20" s="55" t="s">
        <v>135</v>
      </c>
      <c r="F20" s="56" t="s">
        <v>52</v>
      </c>
    </row>
    <row r="21" spans="1:6" x14ac:dyDescent="0.25">
      <c r="A21" s="57">
        <v>1</v>
      </c>
      <c r="B21" s="58">
        <v>17</v>
      </c>
      <c r="C21" s="58">
        <v>14</v>
      </c>
      <c r="D21" s="58">
        <v>16</v>
      </c>
      <c r="E21" s="58">
        <v>18</v>
      </c>
      <c r="F21" s="121">
        <f>AVERAGE(B21:E21)</f>
        <v>16.25</v>
      </c>
    </row>
    <row r="22" spans="1:6" x14ac:dyDescent="0.25">
      <c r="A22" s="57">
        <v>2</v>
      </c>
      <c r="B22" s="58">
        <v>18</v>
      </c>
      <c r="C22" s="58">
        <v>18</v>
      </c>
      <c r="D22" s="58">
        <v>18</v>
      </c>
      <c r="E22" s="58">
        <v>18</v>
      </c>
      <c r="F22" s="121">
        <f>AVERAGE(B22:E22)</f>
        <v>18</v>
      </c>
    </row>
    <row r="23" spans="1:6" x14ac:dyDescent="0.25">
      <c r="A23" s="57">
        <v>3</v>
      </c>
      <c r="B23" s="58">
        <v>6</v>
      </c>
      <c r="C23" s="58">
        <v>3</v>
      </c>
      <c r="D23" s="58">
        <v>4</v>
      </c>
      <c r="E23" s="58">
        <v>5</v>
      </c>
      <c r="F23" s="121">
        <f>AVERAGE(B23:E23)</f>
        <v>4.5</v>
      </c>
    </row>
    <row r="24" spans="1:6" ht="16.5" thickBot="1" x14ac:dyDescent="0.3">
      <c r="A24" s="59">
        <v>4</v>
      </c>
      <c r="B24" s="60">
        <v>16</v>
      </c>
      <c r="C24" s="60">
        <v>15</v>
      </c>
      <c r="D24" s="60">
        <v>16</v>
      </c>
      <c r="E24" s="60">
        <v>18</v>
      </c>
      <c r="F24" s="137">
        <f>AVERAGE(B24:E24)</f>
        <v>16.25</v>
      </c>
    </row>
    <row r="25" spans="1:6" ht="16.5" thickBot="1" x14ac:dyDescent="0.3">
      <c r="A25" s="218" t="s">
        <v>17</v>
      </c>
      <c r="B25" s="219"/>
      <c r="C25" s="219"/>
      <c r="D25" s="219"/>
      <c r="E25" s="219"/>
      <c r="F25" s="140">
        <f>SUM(F21:F24)</f>
        <v>55</v>
      </c>
    </row>
    <row r="26" spans="1:6" ht="16.5" thickBot="1" x14ac:dyDescent="0.3">
      <c r="A26" s="50"/>
    </row>
    <row r="27" spans="1:6" x14ac:dyDescent="0.25">
      <c r="A27" s="61" t="s">
        <v>91</v>
      </c>
      <c r="B27" s="62"/>
      <c r="C27" s="62"/>
      <c r="D27" s="62"/>
      <c r="E27" s="62"/>
      <c r="F27" s="63"/>
    </row>
    <row r="28" spans="1:6" x14ac:dyDescent="0.25">
      <c r="A28" s="64" t="s">
        <v>51</v>
      </c>
      <c r="B28" s="65" t="s">
        <v>132</v>
      </c>
      <c r="C28" s="65" t="s">
        <v>134</v>
      </c>
      <c r="D28" s="65" t="s">
        <v>133</v>
      </c>
      <c r="E28" s="65" t="s">
        <v>135</v>
      </c>
      <c r="F28" s="66" t="s">
        <v>52</v>
      </c>
    </row>
    <row r="29" spans="1:6" x14ac:dyDescent="0.25">
      <c r="A29" s="67">
        <v>1</v>
      </c>
      <c r="B29" s="68">
        <v>15</v>
      </c>
      <c r="C29" s="68">
        <v>10</v>
      </c>
      <c r="D29" s="68">
        <v>14</v>
      </c>
      <c r="E29" s="68">
        <v>8</v>
      </c>
      <c r="F29" s="129">
        <f>AVERAGE(B29:E29)</f>
        <v>11.75</v>
      </c>
    </row>
    <row r="30" spans="1:6" x14ac:dyDescent="0.25">
      <c r="A30" s="67">
        <v>2</v>
      </c>
      <c r="B30" s="68">
        <v>18</v>
      </c>
      <c r="C30" s="68">
        <v>10</v>
      </c>
      <c r="D30" s="68">
        <v>16</v>
      </c>
      <c r="E30" s="68">
        <v>12</v>
      </c>
      <c r="F30" s="129">
        <f>AVERAGE(B30:E30)</f>
        <v>14</v>
      </c>
    </row>
    <row r="31" spans="1:6" x14ac:dyDescent="0.25">
      <c r="A31" s="67">
        <v>3</v>
      </c>
      <c r="B31" s="68">
        <v>5</v>
      </c>
      <c r="C31" s="68">
        <v>3</v>
      </c>
      <c r="D31" s="68">
        <v>4</v>
      </c>
      <c r="E31" s="68">
        <v>2</v>
      </c>
      <c r="F31" s="129">
        <f>AVERAGE(B31:E31)</f>
        <v>3.5</v>
      </c>
    </row>
    <row r="32" spans="1:6" ht="16.5" thickBot="1" x14ac:dyDescent="0.3">
      <c r="A32" s="69">
        <v>4</v>
      </c>
      <c r="B32" s="70">
        <v>13</v>
      </c>
      <c r="C32" s="70">
        <v>9</v>
      </c>
      <c r="D32" s="70">
        <v>12</v>
      </c>
      <c r="E32" s="70">
        <v>5</v>
      </c>
      <c r="F32" s="138">
        <f>AVERAGE(B32:E32)</f>
        <v>9.75</v>
      </c>
    </row>
    <row r="33" spans="1:6" ht="16.5" thickBot="1" x14ac:dyDescent="0.3">
      <c r="A33" s="216" t="s">
        <v>17</v>
      </c>
      <c r="B33" s="217"/>
      <c r="C33" s="217"/>
      <c r="D33" s="217"/>
      <c r="E33" s="217"/>
      <c r="F33" s="139">
        <f>SUM(F29:F32)</f>
        <v>39</v>
      </c>
    </row>
  </sheetData>
  <mergeCells count="7">
    <mergeCell ref="H1:M1"/>
    <mergeCell ref="A1:F1"/>
    <mergeCell ref="A33:E33"/>
    <mergeCell ref="A25:E25"/>
    <mergeCell ref="A16:E16"/>
    <mergeCell ref="A8:E8"/>
    <mergeCell ref="H8:L8"/>
  </mergeCells>
  <pageMargins left="0.7" right="0.7" top="0.75" bottom="0.75" header="0.3" footer="0.3"/>
  <pageSetup orientation="portrait" r:id="rId1"/>
  <ignoredErrors>
    <ignoredError sqref="F4:F7 F12:F15 F21:F24 F29:F32 M4:M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112" zoomScaleNormal="112" workbookViewId="0">
      <pane xSplit="1" ySplit="1" topLeftCell="B2" activePane="bottomRight" state="frozen"/>
      <selection pane="topRight" activeCell="B1" sqref="B1"/>
      <selection pane="bottomLeft" activeCell="A3" sqref="A3"/>
      <selection pane="bottomRight" activeCell="D26" sqref="D26"/>
    </sheetView>
  </sheetViews>
  <sheetFormatPr defaultColWidth="9.140625" defaultRowHeight="15.75" x14ac:dyDescent="0.25"/>
  <cols>
    <col min="1" max="1" width="35" style="1" customWidth="1"/>
    <col min="2" max="6" width="25.42578125" style="1" customWidth="1"/>
    <col min="7" max="7" width="51.42578125" style="1" bestFit="1" customWidth="1"/>
    <col min="8" max="16384" width="9.140625" style="1"/>
  </cols>
  <sheetData>
    <row r="1" spans="1:7" x14ac:dyDescent="0.25">
      <c r="A1" s="3"/>
      <c r="B1" s="4"/>
      <c r="C1" s="4"/>
      <c r="D1" s="4"/>
      <c r="E1" s="4"/>
      <c r="F1" s="4"/>
      <c r="G1" s="5"/>
    </row>
    <row r="2" spans="1:7" x14ac:dyDescent="0.25">
      <c r="A2" s="3"/>
      <c r="B2" s="4"/>
      <c r="C2" s="4"/>
      <c r="D2" s="4"/>
      <c r="E2" s="4"/>
      <c r="F2" s="4"/>
      <c r="G2" s="5"/>
    </row>
    <row r="3" spans="1:7" x14ac:dyDescent="0.25">
      <c r="A3" s="3"/>
      <c r="B3" s="4"/>
      <c r="C3" s="4"/>
      <c r="D3" s="4"/>
      <c r="E3" s="4"/>
      <c r="F3" s="4"/>
      <c r="G3" s="5"/>
    </row>
    <row r="4" spans="1:7" x14ac:dyDescent="0.25">
      <c r="G4" s="6"/>
    </row>
    <row r="5" spans="1:7" x14ac:dyDescent="0.25">
      <c r="G5" s="6"/>
    </row>
    <row r="6" spans="1:7" x14ac:dyDescent="0.25">
      <c r="G6" s="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zoomScaleSheetLayoutView="100" workbookViewId="0">
      <pane ySplit="1" topLeftCell="A2" activePane="bottomLeft" state="frozen"/>
      <selection activeCell="C1" sqref="C1"/>
      <selection pane="bottomLeft" activeCell="C2" sqref="C2:M15"/>
    </sheetView>
  </sheetViews>
  <sheetFormatPr defaultColWidth="9.140625" defaultRowHeight="15" x14ac:dyDescent="0.25"/>
  <cols>
    <col min="1" max="1" width="9" style="29" hidden="1" customWidth="1"/>
    <col min="2" max="2" width="12.7109375" style="29" hidden="1" customWidth="1"/>
    <col min="3" max="3" width="51.7109375" style="30" customWidth="1"/>
    <col min="4" max="4" width="31.28515625" style="29" customWidth="1"/>
    <col min="5" max="5" width="21.7109375" style="29" customWidth="1"/>
    <col min="6" max="6" width="16.140625" style="29" customWidth="1"/>
    <col min="7" max="7" width="14.28515625" style="30" customWidth="1"/>
    <col min="8" max="8" width="34.7109375" style="29" customWidth="1"/>
    <col min="9" max="12" width="4.7109375" style="29" customWidth="1"/>
    <col min="13" max="13" width="5.85546875" style="29" customWidth="1"/>
    <col min="14" max="14" width="9.7109375" style="31" customWidth="1"/>
    <col min="15" max="16384" width="9.140625" style="29"/>
  </cols>
  <sheetData>
    <row r="1" spans="1:13" s="21" customFormat="1" ht="49.5" customHeight="1" x14ac:dyDescent="0.25">
      <c r="A1" s="13" t="s">
        <v>35</v>
      </c>
      <c r="B1" s="14" t="s">
        <v>36</v>
      </c>
      <c r="C1" s="15" t="s">
        <v>37</v>
      </c>
      <c r="D1" s="16" t="s">
        <v>38</v>
      </c>
      <c r="E1" s="17" t="s">
        <v>39</v>
      </c>
      <c r="F1" s="17" t="s">
        <v>40</v>
      </c>
      <c r="G1" s="18" t="s">
        <v>41</v>
      </c>
      <c r="H1" s="17" t="s">
        <v>42</v>
      </c>
      <c r="I1" s="19" t="s">
        <v>43</v>
      </c>
      <c r="J1" s="19" t="s">
        <v>44</v>
      </c>
      <c r="K1" s="19" t="s">
        <v>45</v>
      </c>
      <c r="L1" s="19" t="s">
        <v>46</v>
      </c>
      <c r="M1" s="20" t="s">
        <v>47</v>
      </c>
    </row>
    <row r="2" spans="1:13" s="21" customFormat="1" ht="14.25" customHeight="1" x14ac:dyDescent="0.25">
      <c r="A2" s="22">
        <v>1</v>
      </c>
      <c r="B2" s="23" t="s">
        <v>48</v>
      </c>
      <c r="C2" s="26"/>
      <c r="D2" s="26"/>
      <c r="E2" s="26"/>
      <c r="F2" s="26"/>
      <c r="G2" s="27"/>
      <c r="H2" s="26"/>
      <c r="I2" s="26"/>
      <c r="J2" s="26"/>
      <c r="K2" s="26"/>
      <c r="L2" s="26"/>
      <c r="M2" s="26"/>
    </row>
    <row r="3" spans="1:13" s="21" customFormat="1" ht="14.25" customHeight="1" x14ac:dyDescent="0.25">
      <c r="A3" s="22">
        <v>13</v>
      </c>
      <c r="B3" s="23" t="s">
        <v>48</v>
      </c>
      <c r="C3" s="26"/>
      <c r="D3" s="26"/>
      <c r="E3" s="26"/>
      <c r="F3" s="26"/>
      <c r="G3" s="27"/>
      <c r="H3" s="37"/>
      <c r="I3" s="26"/>
      <c r="J3" s="26"/>
      <c r="K3" s="26"/>
      <c r="L3" s="26"/>
      <c r="M3" s="26"/>
    </row>
    <row r="4" spans="1:13" s="21" customFormat="1" ht="14.25" customHeight="1" x14ac:dyDescent="0.25">
      <c r="A4" s="22">
        <v>41</v>
      </c>
      <c r="B4" s="23" t="s">
        <v>48</v>
      </c>
      <c r="C4" s="26"/>
      <c r="D4" s="26"/>
      <c r="E4" s="26"/>
      <c r="F4" s="26"/>
      <c r="G4" s="27"/>
      <c r="H4" s="36"/>
      <c r="I4" s="26"/>
      <c r="J4" s="26"/>
      <c r="K4" s="26"/>
      <c r="L4" s="26"/>
      <c r="M4" s="26"/>
    </row>
    <row r="5" spans="1:13" s="21" customFormat="1" ht="14.25" customHeight="1" x14ac:dyDescent="0.25">
      <c r="A5" s="22">
        <v>59</v>
      </c>
      <c r="B5" s="23" t="s">
        <v>48</v>
      </c>
      <c r="C5" s="26"/>
      <c r="D5" s="26"/>
      <c r="E5" s="26"/>
      <c r="F5" s="26"/>
      <c r="G5" s="27"/>
      <c r="H5" s="26"/>
      <c r="I5" s="26"/>
      <c r="J5" s="26"/>
      <c r="K5" s="26"/>
      <c r="L5" s="26"/>
      <c r="M5" s="26"/>
    </row>
    <row r="6" spans="1:13" s="21" customFormat="1" ht="14.25" customHeight="1" x14ac:dyDescent="0.25">
      <c r="A6" s="22">
        <v>18</v>
      </c>
      <c r="B6" s="23" t="s">
        <v>48</v>
      </c>
      <c r="C6" s="26"/>
      <c r="D6" s="26"/>
      <c r="E6" s="26"/>
      <c r="F6" s="26"/>
      <c r="G6" s="27"/>
      <c r="H6" s="26"/>
      <c r="I6" s="26"/>
      <c r="J6" s="26"/>
      <c r="K6" s="26"/>
      <c r="L6" s="26"/>
      <c r="M6" s="26"/>
    </row>
    <row r="7" spans="1:13" s="21" customFormat="1" ht="14.25" customHeight="1" x14ac:dyDescent="0.25">
      <c r="A7" s="22">
        <v>69</v>
      </c>
      <c r="B7" s="23" t="s">
        <v>48</v>
      </c>
      <c r="C7" s="26"/>
      <c r="D7" s="26"/>
      <c r="E7" s="26"/>
      <c r="F7" s="26"/>
      <c r="G7" s="27"/>
      <c r="H7" s="26"/>
      <c r="I7" s="26"/>
      <c r="J7" s="26"/>
      <c r="K7" s="26"/>
      <c r="L7" s="26"/>
      <c r="M7" s="26"/>
    </row>
    <row r="8" spans="1:13" s="21" customFormat="1" ht="14.25" customHeight="1" x14ac:dyDescent="0.25">
      <c r="A8" s="22">
        <v>22</v>
      </c>
      <c r="B8" s="23" t="s">
        <v>48</v>
      </c>
      <c r="C8" s="26"/>
      <c r="D8" s="26"/>
      <c r="E8" s="26"/>
      <c r="F8" s="26"/>
      <c r="G8" s="27"/>
      <c r="H8" s="26"/>
      <c r="I8" s="26"/>
      <c r="J8" s="26"/>
      <c r="K8" s="26"/>
      <c r="L8" s="26"/>
      <c r="M8" s="26"/>
    </row>
    <row r="9" spans="1:13" s="21" customFormat="1" ht="14.25" customHeight="1" x14ac:dyDescent="0.25">
      <c r="A9" s="22">
        <v>36</v>
      </c>
      <c r="B9" s="23" t="s">
        <v>48</v>
      </c>
      <c r="C9" s="26"/>
      <c r="D9" s="26"/>
      <c r="E9" s="26"/>
      <c r="F9" s="26"/>
      <c r="G9" s="27"/>
      <c r="H9" s="26"/>
      <c r="I9" s="26"/>
      <c r="J9" s="26"/>
      <c r="K9" s="26"/>
      <c r="L9" s="26"/>
      <c r="M9" s="26"/>
    </row>
    <row r="10" spans="1:13" s="21" customFormat="1" ht="14.25" customHeight="1" x14ac:dyDescent="0.25">
      <c r="A10" s="22">
        <v>15</v>
      </c>
      <c r="B10" s="23" t="s">
        <v>48</v>
      </c>
      <c r="C10" s="24"/>
      <c r="D10" s="25"/>
      <c r="E10" s="26"/>
      <c r="F10" s="26"/>
      <c r="G10" s="27"/>
      <c r="H10" s="26"/>
      <c r="I10" s="26"/>
      <c r="J10" s="26"/>
      <c r="K10" s="26"/>
      <c r="L10" s="26"/>
      <c r="M10" s="24"/>
    </row>
    <row r="11" spans="1:13" s="21" customFormat="1" ht="14.25" customHeight="1" x14ac:dyDescent="0.25">
      <c r="A11" s="22">
        <v>40</v>
      </c>
      <c r="B11" s="23" t="s">
        <v>48</v>
      </c>
      <c r="C11" s="24"/>
      <c r="D11" s="25"/>
      <c r="E11" s="26"/>
      <c r="F11" s="26"/>
      <c r="G11" s="27"/>
      <c r="H11" s="26"/>
      <c r="I11" s="26"/>
      <c r="J11" s="26"/>
      <c r="K11" s="26"/>
      <c r="L11" s="26"/>
      <c r="M11" s="24"/>
    </row>
    <row r="12" spans="1:13" s="21" customFormat="1" ht="14.25" customHeight="1" x14ac:dyDescent="0.25">
      <c r="A12" s="22">
        <v>63</v>
      </c>
      <c r="B12" s="23" t="s">
        <v>48</v>
      </c>
      <c r="C12" s="24"/>
      <c r="D12" s="25"/>
      <c r="E12" s="26"/>
      <c r="F12" s="26"/>
      <c r="G12" s="27"/>
      <c r="H12" s="26"/>
      <c r="I12" s="26"/>
      <c r="J12" s="26"/>
      <c r="K12" s="26"/>
      <c r="L12" s="26"/>
      <c r="M12" s="24"/>
    </row>
    <row r="13" spans="1:13" s="21" customFormat="1" ht="14.25" customHeight="1" x14ac:dyDescent="0.25">
      <c r="A13" s="22">
        <v>50</v>
      </c>
      <c r="B13" s="23" t="s">
        <v>48</v>
      </c>
      <c r="C13" s="24"/>
      <c r="D13" s="25"/>
      <c r="E13" s="26"/>
      <c r="F13" s="26"/>
      <c r="G13" s="27"/>
      <c r="H13" s="26"/>
      <c r="I13" s="26"/>
      <c r="J13" s="26"/>
      <c r="K13" s="26"/>
      <c r="L13" s="26"/>
      <c r="M13" s="24"/>
    </row>
    <row r="14" spans="1:13" s="21" customFormat="1" ht="14.25" customHeight="1" x14ac:dyDescent="0.25">
      <c r="A14" s="22"/>
      <c r="B14" s="23"/>
      <c r="C14" s="24"/>
      <c r="D14" s="25"/>
      <c r="E14" s="26"/>
      <c r="F14" s="26"/>
      <c r="G14" s="27"/>
      <c r="H14" s="28"/>
      <c r="I14" s="26"/>
      <c r="J14" s="26"/>
      <c r="K14" s="26"/>
      <c r="L14" s="26"/>
      <c r="M14" s="24"/>
    </row>
    <row r="15" spans="1:13" s="21" customFormat="1" ht="14.25" customHeight="1" x14ac:dyDescent="0.25">
      <c r="A15" s="22"/>
      <c r="B15" s="23"/>
      <c r="C15" s="24"/>
      <c r="D15" s="25"/>
      <c r="E15" s="26"/>
      <c r="F15" s="26"/>
      <c r="G15" s="27"/>
      <c r="H15" s="26"/>
      <c r="I15" s="26"/>
      <c r="J15" s="26"/>
      <c r="K15" s="26"/>
      <c r="L15" s="26"/>
      <c r="M15" s="24"/>
    </row>
    <row r="16" spans="1:13" s="21" customFormat="1" ht="14.25" customHeight="1" x14ac:dyDescent="0.25">
      <c r="A16" s="22"/>
      <c r="B16" s="23"/>
      <c r="C16" s="24"/>
      <c r="D16" s="25"/>
      <c r="E16" s="26"/>
      <c r="F16" s="26"/>
      <c r="G16" s="27"/>
      <c r="H16" s="26"/>
      <c r="I16" s="26"/>
      <c r="J16" s="26"/>
      <c r="K16" s="26"/>
      <c r="L16" s="26"/>
      <c r="M16" s="24"/>
    </row>
  </sheetData>
  <pageMargins left="0.7" right="0.7" top="0.75" bottom="0.75" header="0.3" footer="0.3"/>
  <pageSetup scale="10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Bid Summary</vt:lpstr>
      <vt:lpstr>Specifications </vt:lpstr>
      <vt:lpstr>Price - C2</vt:lpstr>
      <vt:lpstr>Alterations</vt:lpstr>
      <vt:lpstr>Qualifications </vt:lpstr>
      <vt:lpstr>Qualifications Raw Data</vt:lpstr>
      <vt:lpstr> Responsbile  </vt:lpstr>
      <vt:lpstr>References</vt:lpstr>
      <vt:lpstr>References!Print_Area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Bohl, Heidi M. (DES)</dc:creator>
  <cp:lastModifiedBy>Disken, Marci A. (DES)</cp:lastModifiedBy>
  <cp:lastPrinted>2015-01-11T19:11:46Z</cp:lastPrinted>
  <dcterms:created xsi:type="dcterms:W3CDTF">2013-09-23T23:04:01Z</dcterms:created>
  <dcterms:modified xsi:type="dcterms:W3CDTF">2020-03-11T23:16:04Z</dcterms:modified>
</cp:coreProperties>
</file>