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avernon\OpenText Core\USPS Contracts\03_State Contracts_Misc FedState Registrations\03_WA DES\02_Modifications\C00_(Product Updates and Additions)\"/>
    </mc:Choice>
  </mc:AlternateContent>
  <xr:revisionPtr revIDLastSave="0" documentId="13_ncr:1_{619E325C-96FD-4F32-AD25-C24DB13E9EF1}" xr6:coauthVersionLast="47" xr6:coauthVersionMax="47" xr10:uidLastSave="{00000000-0000-0000-0000-000000000000}"/>
  <bookViews>
    <workbookView xWindow="-110" yWindow="-110" windowWidth="19420" windowHeight="10300" activeTab="1" xr2:uid="{00000000-000D-0000-FFFF-FFFF00000000}"/>
  </bookViews>
  <sheets>
    <sheet name="04Jan23" sheetId="1" r:id="rId1"/>
    <sheet name="Proposed 25Jan24" sheetId="4" r:id="rId2"/>
    <sheet name="January 2023 Additions" sheetId="3" state="hidden" r:id="rId3"/>
    <sheet name="5 Yr Maint Calc" sheetId="2" state="hidden" r:id="rId4"/>
  </sheets>
  <definedNames>
    <definedName name="_xlnm._FilterDatabase" localSheetId="1" hidden="1">'Proposed 25Jan24'!$A$6:$N$12</definedName>
    <definedName name="_xlnm.Print_Area" localSheetId="0">'04Jan23'!$A$2:$J$118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2" i="4" l="1"/>
  <c r="L92" i="4" s="1"/>
  <c r="H91" i="4"/>
  <c r="L91" i="4" s="1"/>
  <c r="H90" i="4"/>
  <c r="L90" i="4" s="1"/>
  <c r="H89" i="4"/>
  <c r="L89" i="4" s="1"/>
  <c r="H88" i="4"/>
  <c r="L88" i="4" s="1"/>
  <c r="H87" i="4"/>
  <c r="L87" i="4" s="1"/>
  <c r="L86" i="4"/>
  <c r="H85" i="4"/>
  <c r="L85" i="4" s="1"/>
  <c r="H84" i="4"/>
  <c r="L84" i="4" s="1"/>
  <c r="H83" i="4"/>
  <c r="L83" i="4" s="1"/>
  <c r="H82" i="4"/>
  <c r="L82" i="4" s="1"/>
  <c r="L110" i="4"/>
  <c r="M110" i="4" s="1"/>
  <c r="I110" i="4"/>
  <c r="L109" i="4"/>
  <c r="M109" i="4" s="1"/>
  <c r="I109" i="4"/>
  <c r="L108" i="4"/>
  <c r="M108" i="4" s="1"/>
  <c r="I108" i="4"/>
  <c r="L107" i="4"/>
  <c r="M107" i="4" s="1"/>
  <c r="I107" i="4"/>
  <c r="L106" i="4"/>
  <c r="M106" i="4" s="1"/>
  <c r="I106" i="4"/>
  <c r="L105" i="4"/>
  <c r="M105" i="4" s="1"/>
  <c r="I105" i="4"/>
  <c r="L104" i="4"/>
  <c r="M104" i="4" s="1"/>
  <c r="I104" i="4"/>
  <c r="H103" i="4"/>
  <c r="L103" i="4" s="1"/>
  <c r="M103" i="4" s="1"/>
  <c r="H102" i="4"/>
  <c r="I102" i="4" s="1"/>
  <c r="H101" i="4"/>
  <c r="L101" i="4" s="1"/>
  <c r="M101" i="4" s="1"/>
  <c r="H100" i="4"/>
  <c r="L100" i="4" s="1"/>
  <c r="M100" i="4" s="1"/>
  <c r="H99" i="4"/>
  <c r="L99" i="4" s="1"/>
  <c r="M99" i="4" s="1"/>
  <c r="H98" i="4"/>
  <c r="I98" i="4" s="1"/>
  <c r="H97" i="4"/>
  <c r="L97" i="4" s="1"/>
  <c r="M97" i="4" s="1"/>
  <c r="J78" i="4"/>
  <c r="N78" i="4" s="1"/>
  <c r="I78" i="4"/>
  <c r="M78" i="4" s="1"/>
  <c r="H78" i="4"/>
  <c r="L78" i="4" s="1"/>
  <c r="J77" i="4"/>
  <c r="N77" i="4" s="1"/>
  <c r="I77" i="4"/>
  <c r="M77" i="4" s="1"/>
  <c r="H77" i="4"/>
  <c r="L77" i="4" s="1"/>
  <c r="J76" i="4"/>
  <c r="N76" i="4" s="1"/>
  <c r="I76" i="4"/>
  <c r="M76" i="4" s="1"/>
  <c r="H76" i="4"/>
  <c r="L76" i="4" s="1"/>
  <c r="J75" i="4"/>
  <c r="N75" i="4" s="1"/>
  <c r="I75" i="4"/>
  <c r="M75" i="4" s="1"/>
  <c r="H75" i="4"/>
  <c r="L75" i="4" s="1"/>
  <c r="J74" i="4"/>
  <c r="N74" i="4" s="1"/>
  <c r="I74" i="4"/>
  <c r="M74" i="4" s="1"/>
  <c r="H74" i="4"/>
  <c r="L74" i="4" s="1"/>
  <c r="F69" i="4"/>
  <c r="E69" i="4"/>
  <c r="D69" i="4"/>
  <c r="J67" i="4"/>
  <c r="N67" i="4" s="1"/>
  <c r="N69" i="4" s="1"/>
  <c r="I67" i="4"/>
  <c r="I69" i="4" s="1"/>
  <c r="H67" i="4"/>
  <c r="H69" i="4" s="1"/>
  <c r="M66" i="4"/>
  <c r="H45" i="4"/>
  <c r="L45" i="4" s="1"/>
  <c r="J41" i="4"/>
  <c r="J58" i="4" s="1"/>
  <c r="N58" i="4" s="1"/>
  <c r="I41" i="4"/>
  <c r="M41" i="4" s="1"/>
  <c r="H41" i="4"/>
  <c r="L41" i="4" s="1"/>
  <c r="J40" i="4"/>
  <c r="N40" i="4" s="1"/>
  <c r="I40" i="4"/>
  <c r="M40" i="4" s="1"/>
  <c r="H40" i="4"/>
  <c r="H57" i="4" s="1"/>
  <c r="L57" i="4" s="1"/>
  <c r="J39" i="4"/>
  <c r="J56" i="4" s="1"/>
  <c r="N56" i="4" s="1"/>
  <c r="I39" i="4"/>
  <c r="I56" i="4" s="1"/>
  <c r="M56" i="4" s="1"/>
  <c r="H39" i="4"/>
  <c r="L39" i="4" s="1"/>
  <c r="J38" i="4"/>
  <c r="N38" i="4" s="1"/>
  <c r="I38" i="4"/>
  <c r="I55" i="4" s="1"/>
  <c r="M55" i="4" s="1"/>
  <c r="H38" i="4"/>
  <c r="H55" i="4" s="1"/>
  <c r="L55" i="4" s="1"/>
  <c r="J37" i="4"/>
  <c r="J54" i="4" s="1"/>
  <c r="N54" i="4" s="1"/>
  <c r="I37" i="4"/>
  <c r="M37" i="4" s="1"/>
  <c r="H37" i="4"/>
  <c r="L37" i="4" s="1"/>
  <c r="J36" i="4"/>
  <c r="N36" i="4" s="1"/>
  <c r="I36" i="4"/>
  <c r="I53" i="4" s="1"/>
  <c r="M53" i="4" s="1"/>
  <c r="H36" i="4"/>
  <c r="L36" i="4" s="1"/>
  <c r="J35" i="4"/>
  <c r="I35" i="4"/>
  <c r="I52" i="4" s="1"/>
  <c r="M52" i="4" s="1"/>
  <c r="H35" i="4"/>
  <c r="H52" i="4" s="1"/>
  <c r="L52" i="4" s="1"/>
  <c r="J34" i="4"/>
  <c r="N34" i="4" s="1"/>
  <c r="I34" i="4"/>
  <c r="I51" i="4" s="1"/>
  <c r="M51" i="4" s="1"/>
  <c r="H34" i="4"/>
  <c r="H51" i="4" s="1"/>
  <c r="L51" i="4" s="1"/>
  <c r="J33" i="4"/>
  <c r="N33" i="4" s="1"/>
  <c r="I33" i="4"/>
  <c r="I50" i="4" s="1"/>
  <c r="H33" i="4"/>
  <c r="L33" i="4" s="1"/>
  <c r="F26" i="4"/>
  <c r="E26" i="4"/>
  <c r="D26" i="4"/>
  <c r="N25" i="4"/>
  <c r="M25" i="4"/>
  <c r="L25" i="4"/>
  <c r="J24" i="4"/>
  <c r="N24" i="4" s="1"/>
  <c r="I24" i="4"/>
  <c r="M24" i="4" s="1"/>
  <c r="H24" i="4"/>
  <c r="L24" i="4" s="1"/>
  <c r="J22" i="4"/>
  <c r="I22" i="4"/>
  <c r="H22" i="4"/>
  <c r="J21" i="4"/>
  <c r="I21" i="4"/>
  <c r="H21" i="4"/>
  <c r="H12" i="4"/>
  <c r="L12" i="4" s="1"/>
  <c r="J9" i="4"/>
  <c r="N9" i="4" s="1"/>
  <c r="I9" i="4"/>
  <c r="M9" i="4" s="1"/>
  <c r="H9" i="4"/>
  <c r="L9" i="4" s="1"/>
  <c r="J8" i="4"/>
  <c r="I8" i="4"/>
  <c r="M8" i="4" s="1"/>
  <c r="H8" i="4"/>
  <c r="L8" i="4" s="1"/>
  <c r="S67" i="1"/>
  <c r="R67" i="1"/>
  <c r="Q67" i="1"/>
  <c r="Q68" i="1" s="1"/>
  <c r="Q69" i="1" s="1"/>
  <c r="Q70" i="1" s="1"/>
  <c r="M70" i="1"/>
  <c r="L112" i="1"/>
  <c r="L104" i="1"/>
  <c r="M104" i="1" s="1"/>
  <c r="L103" i="1"/>
  <c r="M103" i="1" s="1"/>
  <c r="L102" i="1"/>
  <c r="M102" i="1" s="1"/>
  <c r="L101" i="1"/>
  <c r="M101" i="1" s="1"/>
  <c r="L100" i="1"/>
  <c r="M100" i="1" s="1"/>
  <c r="L99" i="1"/>
  <c r="M99" i="1" s="1"/>
  <c r="L98" i="1"/>
  <c r="M98" i="1" s="1"/>
  <c r="L97" i="1"/>
  <c r="M97" i="1" s="1"/>
  <c r="D12" i="3"/>
  <c r="L15" i="4" l="1"/>
  <c r="N41" i="4"/>
  <c r="M39" i="4"/>
  <c r="L38" i="4"/>
  <c r="M33" i="4"/>
  <c r="I99" i="4"/>
  <c r="J53" i="4"/>
  <c r="N53" i="4" s="1"/>
  <c r="J69" i="4"/>
  <c r="J26" i="4"/>
  <c r="N39" i="4"/>
  <c r="L26" i="4"/>
  <c r="M34" i="4"/>
  <c r="M26" i="4"/>
  <c r="M36" i="4"/>
  <c r="H26" i="4"/>
  <c r="N26" i="4"/>
  <c r="L35" i="4"/>
  <c r="M38" i="4"/>
  <c r="J50" i="4"/>
  <c r="N50" i="4" s="1"/>
  <c r="I101" i="4"/>
  <c r="J15" i="4"/>
  <c r="J16" i="4" s="1"/>
  <c r="N16" i="4" s="1"/>
  <c r="I26" i="4"/>
  <c r="M35" i="4"/>
  <c r="L40" i="4"/>
  <c r="L67" i="4"/>
  <c r="L69" i="4" s="1"/>
  <c r="L34" i="4"/>
  <c r="M67" i="4"/>
  <c r="M69" i="4" s="1"/>
  <c r="I97" i="4"/>
  <c r="J42" i="4"/>
  <c r="N37" i="4"/>
  <c r="I57" i="4"/>
  <c r="M57" i="4" s="1"/>
  <c r="I103" i="4"/>
  <c r="M15" i="4"/>
  <c r="M50" i="4"/>
  <c r="H42" i="4"/>
  <c r="H50" i="4"/>
  <c r="J51" i="4"/>
  <c r="N51" i="4" s="1"/>
  <c r="H53" i="4"/>
  <c r="L53" i="4" s="1"/>
  <c r="H56" i="4"/>
  <c r="L56" i="4" s="1"/>
  <c r="J57" i="4"/>
  <c r="N57" i="4" s="1"/>
  <c r="N8" i="4"/>
  <c r="N15" i="4" s="1"/>
  <c r="I42" i="4"/>
  <c r="H15" i="4"/>
  <c r="H16" i="4" s="1"/>
  <c r="L16" i="4" s="1"/>
  <c r="I100" i="4"/>
  <c r="J52" i="4"/>
  <c r="N52" i="4" s="1"/>
  <c r="H54" i="4"/>
  <c r="L54" i="4" s="1"/>
  <c r="J55" i="4"/>
  <c r="N55" i="4" s="1"/>
  <c r="H58" i="4"/>
  <c r="L58" i="4" s="1"/>
  <c r="L98" i="4"/>
  <c r="M98" i="4" s="1"/>
  <c r="L102" i="4"/>
  <c r="M102" i="4" s="1"/>
  <c r="I15" i="4"/>
  <c r="I16" i="4" s="1"/>
  <c r="M16" i="4" s="1"/>
  <c r="N35" i="4"/>
  <c r="I54" i="4"/>
  <c r="M54" i="4" s="1"/>
  <c r="I58" i="4"/>
  <c r="M58" i="4" s="1"/>
  <c r="R68" i="1"/>
  <c r="R69" i="1" s="1"/>
  <c r="R70" i="1" s="1"/>
  <c r="Q71" i="1"/>
  <c r="S68" i="1"/>
  <c r="S69" i="1" s="1"/>
  <c r="S70" i="1" s="1"/>
  <c r="E12" i="3"/>
  <c r="F12" i="3" s="1"/>
  <c r="N42" i="4" l="1"/>
  <c r="L42" i="4"/>
  <c r="M42" i="4"/>
  <c r="N59" i="4"/>
  <c r="N60" i="4" s="1"/>
  <c r="J59" i="4"/>
  <c r="J60" i="4" s="1"/>
  <c r="I59" i="4"/>
  <c r="I60" i="4" s="1"/>
  <c r="L50" i="4"/>
  <c r="L59" i="4" s="1"/>
  <c r="L60" i="4" s="1"/>
  <c r="H59" i="4"/>
  <c r="H60" i="4" s="1"/>
  <c r="M59" i="4"/>
  <c r="M60" i="4" s="1"/>
  <c r="S71" i="1"/>
  <c r="R71" i="1"/>
  <c r="D10" i="3"/>
  <c r="D9" i="3"/>
  <c r="D8" i="3"/>
  <c r="D7" i="3"/>
  <c r="D6" i="3"/>
  <c r="D5" i="3"/>
  <c r="D4" i="3"/>
  <c r="D3" i="3"/>
  <c r="E7" i="3" l="1"/>
  <c r="F7" i="3"/>
  <c r="E3" i="3"/>
  <c r="F3" i="3"/>
  <c r="E9" i="3"/>
  <c r="F9" i="3" s="1"/>
  <c r="E4" i="3"/>
  <c r="F4" i="3" s="1"/>
  <c r="E5" i="3"/>
  <c r="F5" i="3" s="1"/>
  <c r="E6" i="3"/>
  <c r="F6" i="3" s="1"/>
  <c r="E8" i="3"/>
  <c r="F8" i="3"/>
  <c r="E10" i="3"/>
  <c r="F10" i="3" s="1"/>
  <c r="F73" i="1"/>
  <c r="E73" i="1"/>
  <c r="D73" i="1"/>
  <c r="M14" i="2"/>
  <c r="M15" i="2" s="1"/>
  <c r="M16" i="2" s="1"/>
  <c r="M17" i="2" s="1"/>
  <c r="L14" i="2"/>
  <c r="K14" i="2"/>
  <c r="K15" i="2" s="1"/>
  <c r="E15" i="2"/>
  <c r="E16" i="2" s="1"/>
  <c r="E17" i="2" s="1"/>
  <c r="E18" i="2" s="1"/>
  <c r="D15" i="2"/>
  <c r="D16" i="2" s="1"/>
  <c r="C15" i="2"/>
  <c r="I104" i="1"/>
  <c r="I103" i="1"/>
  <c r="I102" i="1"/>
  <c r="I101" i="1"/>
  <c r="I100" i="1"/>
  <c r="I99" i="1"/>
  <c r="I98" i="1"/>
  <c r="I97" i="1"/>
  <c r="H118" i="1"/>
  <c r="L118" i="1" s="1"/>
  <c r="H117" i="1"/>
  <c r="L117" i="1" s="1"/>
  <c r="H116" i="1"/>
  <c r="L116" i="1" s="1"/>
  <c r="H115" i="1"/>
  <c r="L115" i="1" s="1"/>
  <c r="H114" i="1"/>
  <c r="L114" i="1" s="1"/>
  <c r="H113" i="1"/>
  <c r="L113" i="1" s="1"/>
  <c r="H111" i="1"/>
  <c r="L111" i="1" s="1"/>
  <c r="H110" i="1"/>
  <c r="L110" i="1" s="1"/>
  <c r="H109" i="1"/>
  <c r="L109" i="1" s="1"/>
  <c r="H108" i="1"/>
  <c r="L108" i="1" s="1"/>
  <c r="H96" i="1"/>
  <c r="H95" i="1"/>
  <c r="H94" i="1"/>
  <c r="H93" i="1"/>
  <c r="H92" i="1"/>
  <c r="H91" i="1"/>
  <c r="H90" i="1"/>
  <c r="J85" i="1"/>
  <c r="N85" i="1" s="1"/>
  <c r="I85" i="1"/>
  <c r="M85" i="1" s="1"/>
  <c r="H85" i="1"/>
  <c r="L85" i="1" s="1"/>
  <c r="J84" i="1"/>
  <c r="N84" i="1" s="1"/>
  <c r="I84" i="1"/>
  <c r="M84" i="1" s="1"/>
  <c r="H84" i="1"/>
  <c r="L84" i="1" s="1"/>
  <c r="J83" i="1"/>
  <c r="N83" i="1" s="1"/>
  <c r="I83" i="1"/>
  <c r="M83" i="1" s="1"/>
  <c r="H83" i="1"/>
  <c r="L83" i="1" s="1"/>
  <c r="J82" i="1"/>
  <c r="N82" i="1" s="1"/>
  <c r="I82" i="1"/>
  <c r="M82" i="1" s="1"/>
  <c r="H82" i="1"/>
  <c r="L82" i="1" s="1"/>
  <c r="J81" i="1"/>
  <c r="N81" i="1" s="1"/>
  <c r="I81" i="1"/>
  <c r="M81" i="1" s="1"/>
  <c r="H81" i="1"/>
  <c r="L81" i="1" s="1"/>
  <c r="J80" i="1"/>
  <c r="N80" i="1" s="1"/>
  <c r="I80" i="1"/>
  <c r="M80" i="1" s="1"/>
  <c r="H80" i="1"/>
  <c r="L80" i="1" s="1"/>
  <c r="J79" i="1"/>
  <c r="N79" i="1" s="1"/>
  <c r="I79" i="1"/>
  <c r="M79" i="1" s="1"/>
  <c r="H79" i="1"/>
  <c r="L79" i="1" s="1"/>
  <c r="J78" i="1"/>
  <c r="N78" i="1" s="1"/>
  <c r="I78" i="1"/>
  <c r="M78" i="1" s="1"/>
  <c r="H78" i="1"/>
  <c r="L78" i="1" s="1"/>
  <c r="J71" i="1"/>
  <c r="I71" i="1"/>
  <c r="H71" i="1"/>
  <c r="H47" i="1"/>
  <c r="L47" i="1" s="1"/>
  <c r="J43" i="1"/>
  <c r="I43" i="1"/>
  <c r="H43" i="1"/>
  <c r="J42" i="1"/>
  <c r="I42" i="1"/>
  <c r="H42" i="1"/>
  <c r="J41" i="1"/>
  <c r="I41" i="1"/>
  <c r="H41" i="1"/>
  <c r="J40" i="1"/>
  <c r="I40" i="1"/>
  <c r="H40" i="1"/>
  <c r="J39" i="1"/>
  <c r="I39" i="1"/>
  <c r="H39" i="1"/>
  <c r="J38" i="1"/>
  <c r="I38" i="1"/>
  <c r="H38" i="1"/>
  <c r="J37" i="1"/>
  <c r="I37" i="1"/>
  <c r="H37" i="1"/>
  <c r="J36" i="1"/>
  <c r="I36" i="1"/>
  <c r="H36" i="1"/>
  <c r="J35" i="1"/>
  <c r="I35" i="1"/>
  <c r="H35" i="1"/>
  <c r="J34" i="1"/>
  <c r="I34" i="1"/>
  <c r="H34" i="1"/>
  <c r="J33" i="1"/>
  <c r="N33" i="1" s="1"/>
  <c r="I33" i="1"/>
  <c r="M33" i="1" s="1"/>
  <c r="H33" i="1"/>
  <c r="E3" i="2"/>
  <c r="D3" i="2"/>
  <c r="D4" i="2" s="1"/>
  <c r="D5" i="2" s="1"/>
  <c r="D6" i="2" s="1"/>
  <c r="C3" i="2"/>
  <c r="M4" i="2"/>
  <c r="M5" i="2" s="1"/>
  <c r="L4" i="2"/>
  <c r="L5" i="2" s="1"/>
  <c r="M3" i="2"/>
  <c r="L3" i="2"/>
  <c r="K3" i="2"/>
  <c r="F26" i="1"/>
  <c r="E26" i="1"/>
  <c r="D26" i="1"/>
  <c r="J24" i="1"/>
  <c r="N24" i="1" s="1"/>
  <c r="I24" i="1"/>
  <c r="M24" i="1" s="1"/>
  <c r="H24" i="1"/>
  <c r="L24" i="1" s="1"/>
  <c r="J22" i="1"/>
  <c r="I22" i="1"/>
  <c r="H22" i="1"/>
  <c r="J21" i="1"/>
  <c r="I21" i="1"/>
  <c r="H21" i="1"/>
  <c r="H12" i="1"/>
  <c r="L12" i="1" s="1"/>
  <c r="J9" i="1"/>
  <c r="N9" i="1" s="1"/>
  <c r="I9" i="1"/>
  <c r="M9" i="1" s="1"/>
  <c r="H9" i="1"/>
  <c r="L9" i="1" s="1"/>
  <c r="J8" i="1"/>
  <c r="N8" i="1" s="1"/>
  <c r="I8" i="1"/>
  <c r="M8" i="1" s="1"/>
  <c r="H8" i="1"/>
  <c r="L8" i="1" s="1"/>
  <c r="L15" i="1" l="1"/>
  <c r="Q15" i="1" s="1"/>
  <c r="Q16" i="1" s="1"/>
  <c r="M15" i="1"/>
  <c r="R15" i="1" s="1"/>
  <c r="H73" i="1"/>
  <c r="L71" i="1"/>
  <c r="L73" i="1" s="1"/>
  <c r="N15" i="1"/>
  <c r="S15" i="1" s="1"/>
  <c r="S16" i="1" s="1"/>
  <c r="I73" i="1"/>
  <c r="M71" i="1"/>
  <c r="M73" i="1" s="1"/>
  <c r="J73" i="1"/>
  <c r="N71" i="1"/>
  <c r="N73" i="1" s="1"/>
  <c r="R16" i="1"/>
  <c r="H58" i="1"/>
  <c r="L58" i="1" s="1"/>
  <c r="L39" i="1"/>
  <c r="J55" i="1"/>
  <c r="N55" i="1" s="1"/>
  <c r="N36" i="1"/>
  <c r="I55" i="1"/>
  <c r="M55" i="1" s="1"/>
  <c r="M36" i="1"/>
  <c r="H53" i="1"/>
  <c r="L53" i="1" s="1"/>
  <c r="L34" i="1"/>
  <c r="I90" i="1"/>
  <c r="L90" i="1"/>
  <c r="M90" i="1" s="1"/>
  <c r="I59" i="1"/>
  <c r="M59" i="1" s="1"/>
  <c r="M40" i="1"/>
  <c r="I91" i="1"/>
  <c r="L91" i="1"/>
  <c r="M91" i="1" s="1"/>
  <c r="I58" i="1"/>
  <c r="M58" i="1" s="1"/>
  <c r="M39" i="1"/>
  <c r="H62" i="1"/>
  <c r="L62" i="1" s="1"/>
  <c r="L43" i="1"/>
  <c r="H57" i="1"/>
  <c r="L57" i="1" s="1"/>
  <c r="L38" i="1"/>
  <c r="I62" i="1"/>
  <c r="M62" i="1" s="1"/>
  <c r="M43" i="1"/>
  <c r="I92" i="1"/>
  <c r="L92" i="1"/>
  <c r="M92" i="1" s="1"/>
  <c r="J60" i="1"/>
  <c r="N60" i="1" s="1"/>
  <c r="N41" i="1"/>
  <c r="H56" i="1"/>
  <c r="L56" i="1" s="1"/>
  <c r="L37" i="1"/>
  <c r="I61" i="1"/>
  <c r="M61" i="1" s="1"/>
  <c r="M42" i="1"/>
  <c r="I56" i="1"/>
  <c r="M56" i="1" s="1"/>
  <c r="M37" i="1"/>
  <c r="J61" i="1"/>
  <c r="N61" i="1" s="1"/>
  <c r="N42" i="1"/>
  <c r="H54" i="1"/>
  <c r="L54" i="1" s="1"/>
  <c r="L35" i="1"/>
  <c r="I54" i="1"/>
  <c r="M54" i="1" s="1"/>
  <c r="M35" i="1"/>
  <c r="J59" i="1"/>
  <c r="N59" i="1" s="1"/>
  <c r="N40" i="1"/>
  <c r="H52" i="1"/>
  <c r="L52" i="1" s="1"/>
  <c r="L33" i="1"/>
  <c r="J54" i="1"/>
  <c r="N54" i="1" s="1"/>
  <c r="N35" i="1"/>
  <c r="I57" i="1"/>
  <c r="M57" i="1" s="1"/>
  <c r="M38" i="1"/>
  <c r="H60" i="1"/>
  <c r="L60" i="1" s="1"/>
  <c r="L41" i="1"/>
  <c r="J62" i="1"/>
  <c r="N62" i="1" s="1"/>
  <c r="N43" i="1"/>
  <c r="I93" i="1"/>
  <c r="L93" i="1"/>
  <c r="M93" i="1" s="1"/>
  <c r="I95" i="1"/>
  <c r="L95" i="1"/>
  <c r="M95" i="1" s="1"/>
  <c r="H61" i="1"/>
  <c r="L61" i="1" s="1"/>
  <c r="L42" i="1"/>
  <c r="I96" i="1"/>
  <c r="L96" i="1"/>
  <c r="M96" i="1" s="1"/>
  <c r="I53" i="1"/>
  <c r="M53" i="1" s="1"/>
  <c r="M34" i="1"/>
  <c r="J58" i="1"/>
  <c r="N58" i="1" s="1"/>
  <c r="N39" i="1"/>
  <c r="J53" i="1"/>
  <c r="N53" i="1" s="1"/>
  <c r="N34" i="1"/>
  <c r="H59" i="1"/>
  <c r="L59" i="1" s="1"/>
  <c r="L40" i="1"/>
  <c r="J56" i="1"/>
  <c r="N56" i="1" s="1"/>
  <c r="N37" i="1"/>
  <c r="H55" i="1"/>
  <c r="L55" i="1" s="1"/>
  <c r="L36" i="1"/>
  <c r="J57" i="1"/>
  <c r="N57" i="1" s="1"/>
  <c r="N38" i="1"/>
  <c r="I60" i="1"/>
  <c r="M60" i="1" s="1"/>
  <c r="M41" i="1"/>
  <c r="I94" i="1"/>
  <c r="L94" i="1"/>
  <c r="M94" i="1" s="1"/>
  <c r="H15" i="1"/>
  <c r="I15" i="1"/>
  <c r="K16" i="2"/>
  <c r="K17" i="2" s="1"/>
  <c r="M18" i="2"/>
  <c r="L15" i="2"/>
  <c r="L16" i="2" s="1"/>
  <c r="L17" i="2" s="1"/>
  <c r="D17" i="2"/>
  <c r="D18" i="2" s="1"/>
  <c r="E19" i="2"/>
  <c r="C16" i="2"/>
  <c r="C17" i="2" s="1"/>
  <c r="C18" i="2" s="1"/>
  <c r="L6" i="2"/>
  <c r="L7" i="2"/>
  <c r="M6" i="2"/>
  <c r="M7" i="2" s="1"/>
  <c r="K4" i="2"/>
  <c r="K5" i="2" s="1"/>
  <c r="K6" i="2" s="1"/>
  <c r="I44" i="1"/>
  <c r="H26" i="1"/>
  <c r="J26" i="1"/>
  <c r="J44" i="1"/>
  <c r="I26" i="1"/>
  <c r="I52" i="1"/>
  <c r="J52" i="1"/>
  <c r="J15" i="1"/>
  <c r="H44" i="1"/>
  <c r="C4" i="2"/>
  <c r="C5" i="2" s="1"/>
  <c r="C6" i="2" s="1"/>
  <c r="E4" i="2"/>
  <c r="E5" i="2" s="1"/>
  <c r="E6" i="2" s="1"/>
  <c r="D7" i="2"/>
  <c r="S17" i="1" l="1"/>
  <c r="S18" i="1" s="1"/>
  <c r="Q17" i="1"/>
  <c r="Q18" i="1" s="1"/>
  <c r="Q19" i="1"/>
  <c r="L25" i="1" s="1"/>
  <c r="L26" i="1" s="1"/>
  <c r="R17" i="1"/>
  <c r="R18" i="1" s="1"/>
  <c r="R19" i="1" s="1"/>
  <c r="M25" i="1" s="1"/>
  <c r="M26" i="1" s="1"/>
  <c r="N44" i="1"/>
  <c r="M44" i="1"/>
  <c r="H16" i="1"/>
  <c r="L16" i="1" s="1"/>
  <c r="H63" i="1"/>
  <c r="H64" i="1" s="1"/>
  <c r="I63" i="1"/>
  <c r="I64" i="1" s="1"/>
  <c r="M52" i="1"/>
  <c r="M63" i="1" s="1"/>
  <c r="M64" i="1" s="1"/>
  <c r="L63" i="1"/>
  <c r="L64" i="1" s="1"/>
  <c r="I16" i="1"/>
  <c r="M16" i="1" s="1"/>
  <c r="L44" i="1"/>
  <c r="J16" i="1"/>
  <c r="N16" i="1" s="1"/>
  <c r="J63" i="1"/>
  <c r="J64" i="1" s="1"/>
  <c r="N52" i="1"/>
  <c r="N63" i="1" s="1"/>
  <c r="N64" i="1" s="1"/>
  <c r="K18" i="2"/>
  <c r="L18" i="2"/>
  <c r="D19" i="2"/>
  <c r="C19" i="2"/>
  <c r="K7" i="2"/>
  <c r="E7" i="2"/>
  <c r="C7" i="2"/>
  <c r="S19" i="1" l="1"/>
  <c r="N25" i="1" s="1"/>
  <c r="N26" i="1" s="1"/>
</calcChain>
</file>

<file path=xl/sharedStrings.xml><?xml version="1.0" encoding="utf-8"?>
<sst xmlns="http://schemas.openxmlformats.org/spreadsheetml/2006/main" count="10262" uniqueCount="2062">
  <si>
    <t xml:space="preserve">BASIC ECM PACKAGE </t>
  </si>
  <si>
    <t>BASIC ECM PACKAGE-Aggregate Pricing for State Master Contract</t>
  </si>
  <si>
    <t>ALL Nonrecurring Costs (Itemize all below)</t>
  </si>
  <si>
    <t>A purchase by an agency for 300 users when the cumulative state license count is 1-1,000 users (FirmNot to Exceed $)</t>
  </si>
  <si>
    <t>A purchase by an agency for 300 users when the cumulative state license count is 1001-5,000 users</t>
  </si>
  <si>
    <t>A purchase by an agency for 300 users when the cumulative state license count is 5,001-10,000 users</t>
  </si>
  <si>
    <t>Installation</t>
  </si>
  <si>
    <t>Initial Software Costs - OpenText Content Suite Platform</t>
  </si>
  <si>
    <t>Additional Licensing Costs -  Brava - Redaction</t>
  </si>
  <si>
    <t>Test Environment- no addition cost</t>
  </si>
  <si>
    <t>ALL Annual Recurring Costs (Itemize all below)</t>
  </si>
  <si>
    <t>A purchase by an agency for 300 users when the cumulative state license count is 1-1,000 users</t>
  </si>
  <si>
    <t>Renewals/Maintenance</t>
  </si>
  <si>
    <t>Per User License</t>
  </si>
  <si>
    <t>Initial Software Cost - OpenText Content Suite Platform</t>
  </si>
  <si>
    <t>Initial Software Cost - OpenText Brava</t>
  </si>
  <si>
    <t>Test Environment</t>
  </si>
  <si>
    <t>Training - 32 hours  - 4 days private Training for up to 12 students - plus instructor travel expenses if on-site.</t>
  </si>
  <si>
    <t>Total</t>
  </si>
  <si>
    <t>DEMONSTRATED COMPREHENSIVE SOLUTION</t>
  </si>
  <si>
    <t>ActiveView</t>
  </si>
  <si>
    <t>Application Governance &amp; Archiving for Microsoft SharePoint</t>
  </si>
  <si>
    <t>AppWorks Application Gateway on Premise - Standard Named Users</t>
  </si>
  <si>
    <t>ECM Everywhere</t>
  </si>
  <si>
    <t>Remote Cache</t>
  </si>
  <si>
    <t xml:space="preserve">Initial Software Cost </t>
  </si>
  <si>
    <t>Hourly/Unit Rate</t>
  </si>
  <si>
    <t>Change Management - Rate includes travel expenses</t>
  </si>
  <si>
    <t>Content Suite Platform - Read only named users</t>
  </si>
  <si>
    <t xml:space="preserve">Content Suite Platform - Occasional Users - Limited to 52 login days per year. </t>
  </si>
  <si>
    <t>Content Suite Platform - External Access - Read only - based on Transactions per year - 500,000  / 1,000,000 / 1,500,000 example</t>
  </si>
  <si>
    <t>Content Suite Platform - External Access - Add Write Capablity - based on Transactions per year - 500,000  / 1,000,000 / 1,500,000 example</t>
  </si>
  <si>
    <t>Engagement (Web Experience Management, Portal, Social Communities) Program Fee - on time fee - allows up to 4 servers additional servers can be added for an additional fee</t>
  </si>
  <si>
    <t xml:space="preserve">WA DES Master Contract #07814-002 </t>
  </si>
  <si>
    <t>PRODUCT NAME</t>
  </si>
  <si>
    <t>ProVision Enterprise Architecture Named Users</t>
  </si>
  <si>
    <t>Knowledge Exchange Standard Server - Named Users</t>
  </si>
  <si>
    <t>PRICE</t>
  </si>
  <si>
    <t>To be based upon project SOW requirements using hourly rates noted below and the software and number of environments.</t>
  </si>
  <si>
    <t>1000028916
1000028920</t>
  </si>
  <si>
    <t>1000028917
1000028921</t>
  </si>
  <si>
    <t>Magellan Text Mining Suite</t>
  </si>
  <si>
    <t>Exstream - based on Pages/year / 2,000,000 / pages in this pricing example</t>
  </si>
  <si>
    <t>1000040073-cons1</t>
  </si>
  <si>
    <t>Certification Exam (per exam attempt)</t>
  </si>
  <si>
    <t>Configuration Services</t>
  </si>
  <si>
    <t>--</t>
  </si>
  <si>
    <t>Learning On Demand (1 year subscription) / per named user</t>
  </si>
  <si>
    <t>Appworks Named User License</t>
  </si>
  <si>
    <t>Training - hourly consulting rate. - does not include travel expenses</t>
  </si>
  <si>
    <t xml:space="preserve">Architect Services per hour </t>
  </si>
  <si>
    <t>Data Migration/Conversion</t>
  </si>
  <si>
    <t xml:space="preserve">Disaster Recovery Site - No addl charge for a Disaster Recovery site - Setup rate </t>
  </si>
  <si>
    <t>Adoption Strategy Development FasTrack</t>
  </si>
  <si>
    <t>AppWorks Platform Named User</t>
  </si>
  <si>
    <t>LiquidOffice Enterprise Access Server Suite</t>
  </si>
  <si>
    <t>LiquidOffice Form Designer User</t>
  </si>
  <si>
    <t>LiquidOffice Process Studio User</t>
  </si>
  <si>
    <t>LiquidOffice User</t>
  </si>
  <si>
    <t>1st YEAR MAINTENANCE
(23% of license sale price, esc 5% each renewal year)</t>
  </si>
  <si>
    <t>---</t>
  </si>
  <si>
    <t>Effective 01.01.2021</t>
  </si>
  <si>
    <t>Material Number</t>
  </si>
  <si>
    <t>Product 
Material Number</t>
  </si>
  <si>
    <t>Maintenance
Material Number</t>
  </si>
  <si>
    <t xml:space="preserve">List all hourly 'not to exceed' prices for additional professional services your firm offers. Add lines as necessary. These prices will be firm and fixed for the first term of the contract.  </t>
  </si>
  <si>
    <t>Software Maintenance is calculated as 23% of the license price, Year 1, with 5% increases per year, Year 2+</t>
  </si>
  <si>
    <t xml:space="preserve"> 5 Year Total Cost of Ownership - DEMONSTRATED COMPREHENSIVE SOLUTION</t>
  </si>
  <si>
    <t xml:space="preserve"> 5 Year Total Cost of Ownership - BASIC ECM PACKAGE </t>
  </si>
  <si>
    <t>Content Intelligence</t>
  </si>
  <si>
    <t>EnCase Information Assurance - License</t>
  </si>
  <si>
    <t>EnCase Endpoint Security - License</t>
  </si>
  <si>
    <t>EnCase Endpoint Investigator - License</t>
  </si>
  <si>
    <t>EnCase Mobile Investigator for EnCase Endpoint Investigator (includes up to 5 licenses)</t>
  </si>
  <si>
    <t>Media Analyzer for EnCase</t>
  </si>
  <si>
    <t>EnCase Mobile Investigator for EnCase® Forensic</t>
  </si>
  <si>
    <t>EnCase Forensic</t>
  </si>
  <si>
    <r>
      <t>Maintenance - 5 years -</t>
    </r>
    <r>
      <rPr>
        <strike/>
        <sz val="9"/>
        <rFont val="Calibri"/>
        <family val="2"/>
        <scheme val="minor"/>
      </rPr>
      <t> </t>
    </r>
    <r>
      <rPr>
        <sz val="9"/>
        <rFont val="Calibri"/>
        <family val="2"/>
        <scheme val="minor"/>
      </rPr>
      <t xml:space="preserve"> 23% Year 1 + 5% increase per year</t>
    </r>
  </si>
  <si>
    <t>Maintenance - 5 years - 23% Year 1 + 5% increase per year</t>
  </si>
  <si>
    <t>List all costs associated  with bidder's basic proposed solution above matriculated over 5 years. Insert lines as necessary.  Please note that each cost/item should be the 5 year total cost for that item.</t>
  </si>
  <si>
    <t>added 1/3/2023</t>
  </si>
  <si>
    <t>Include all costs associated with implementing  Bidder's basic DoD 5015 certified ECM solution proposed. Basic package modules/features shall include but are not limited to: Open Architecure, Interoperability; Backward Compatability; Security for Category 3 &amp; 4  Data; Exit Strategy; Restricted User Acces; Meta Data Management; Versioning; Format Independence; Format Integrity; Records Management; Retention Schedules, Destruction; Litigation Holds; Redaction; Audit Trail and Defensible Dispositon.  Agencies will provide their own computing hardware such as servers, networks, and storage.   Undisclosed costs will not be integrated later.  Insert lines as necessary.</t>
  </si>
  <si>
    <t>DEMONSTRATED COMPREHENSIVE SOLUTION-Aggregate Pricing for State Master Contract</t>
  </si>
  <si>
    <t>Intelligent Capture - Unlimited Extractions - based on Pages /year - 300,000 /  pages</t>
  </si>
  <si>
    <t>Training - 32 Hours -  4 days private Training for up to 12 students - 
plus instructor travel expenses if on-site.</t>
  </si>
  <si>
    <t>Include all costs associated with implementing the solution will demonstrate. Undisclosed costs will not be honored or integrated later.  Insert lines as necessary.</t>
  </si>
  <si>
    <t>MODULE or OPTION</t>
  </si>
  <si>
    <t>OTHER PRICING INFORMATION</t>
  </si>
  <si>
    <t>PROFESSIONAL SERVICES and TRAINING</t>
  </si>
  <si>
    <t>eMail Management for Microsoft Exchange</t>
  </si>
  <si>
    <t>FASTMAN - Permissions Manager Governance Edition for Content Suite</t>
  </si>
  <si>
    <t xml:space="preserve"> </t>
  </si>
  <si>
    <t>Maint Year 1 (23% of license)</t>
  </si>
  <si>
    <t>Yr 2 +5% uplift</t>
  </si>
  <si>
    <t>Yr 3 +5% uplift</t>
  </si>
  <si>
    <t>Yr 4 +5% uplift</t>
  </si>
  <si>
    <t>Yr 5 +5% uplift</t>
  </si>
  <si>
    <t>TOTAL MAINT - 5 YEARS</t>
  </si>
  <si>
    <t xml:space="preserve">Object Importer Records Management Edition -Tier 1 - 1 to 500 Users
- Tier 2 - 501 to 2500 Users 
- Tier 3 - Greater than 2500 Users -  example pricing </t>
  </si>
  <si>
    <t>SKU</t>
  </si>
  <si>
    <t>MSLP</t>
  </si>
  <si>
    <t>WA DES Price</t>
  </si>
  <si>
    <t>WA DES Price + Fee</t>
  </si>
  <si>
    <t>Fee
1.5%</t>
  </si>
  <si>
    <t>Private class, up to 12 students, 1 day (9am-5pm)</t>
  </si>
  <si>
    <t>Public class training, 1 student, 1 day (9am-5pm)</t>
  </si>
  <si>
    <t>SOFTWARE LICENSE</t>
  </si>
  <si>
    <t>TRAINING</t>
  </si>
  <si>
    <t>SKU change 1/3/2023</t>
  </si>
  <si>
    <t xml:space="preserve">Discount* </t>
  </si>
  <si>
    <t>*Follows previously awarded discount structure.</t>
  </si>
  <si>
    <t xml:space="preserve">Renewals/Maintenance -  OpenText Content Suite Platform Maintenance.  </t>
  </si>
  <si>
    <t xml:space="preserve">ActiveView Maintenance.  </t>
  </si>
  <si>
    <t xml:space="preserve">Brava - Redaction Maintenance.  </t>
  </si>
  <si>
    <t xml:space="preserve">Application Governance &amp; Archiving for Microsoft SharePoint Maintenance.  </t>
  </si>
  <si>
    <t xml:space="preserve">AppWorks Application Gateway on Premise - Standard Named Users Maintenance.  </t>
  </si>
  <si>
    <t>ECM Everywhere Maintenance</t>
  </si>
  <si>
    <t>Appworks Named User License Maintenance</t>
  </si>
  <si>
    <t>Remote Cache Maintenance</t>
  </si>
  <si>
    <t>Intelligent Capture Maintenance - Unlimited Extractions - based on Pages /year - 300,000 /  pgs</t>
  </si>
  <si>
    <t>Magellan Text Mining Suite Maintenance</t>
  </si>
  <si>
    <t>Extream Maintenance - based on pages/year/2,000,000 / pgs</t>
  </si>
  <si>
    <t>List all costs associated  with bidder's proposed solution matriculated over 5 years.</t>
  </si>
  <si>
    <t xml:space="preserve">Include all costs associated with implementing the solution your company will demonstrate.  Undisclosed costs will not be honored or integrated later. </t>
  </si>
  <si>
    <t xml:space="preserve">Include all costs associated with implementing  bidders basic solution above. Undisclosed costs will not be honored or integrated later. </t>
  </si>
  <si>
    <t xml:space="preserve">Licensing Modules Available
For purposes of contract negotiation and agency acquisition please provide below a list of all the of the solution's software modules and options at the discounted price used to prepare the ECM packages above. </t>
  </si>
  <si>
    <t>effective 1/24/2023</t>
  </si>
  <si>
    <t>Yr2</t>
  </si>
  <si>
    <t>yr3</t>
  </si>
  <si>
    <t>yr4</t>
  </si>
  <si>
    <t>y45</t>
  </si>
  <si>
    <t>Yr1</t>
  </si>
  <si>
    <t>total 5-yr maint</t>
  </si>
  <si>
    <t>CIU2020000000000I</t>
  </si>
  <si>
    <t>PCU513210513210506</t>
  </si>
  <si>
    <t>FALSE/DELETE</t>
  </si>
  <si>
    <t>ACTIVE/ACTION</t>
  </si>
  <si>
    <t>effective 01/04/2023</t>
  </si>
  <si>
    <t>WA DES PRICE</t>
  </si>
  <si>
    <t>InfoArchive Enterprise Platform</t>
  </si>
  <si>
    <t>InfoArchive (Perpetual)</t>
  </si>
  <si>
    <t>Extended ECM, External Transactions (License)</t>
  </si>
  <si>
    <t>Experience Analytics Data Collector</t>
  </si>
  <si>
    <t>Experience CDP Add Profiles</t>
  </si>
  <si>
    <t>Content Hub for Publishers Read-Only Named Users</t>
  </si>
  <si>
    <t>Content Hub for Publishers Standard Named Users</t>
  </si>
  <si>
    <t>Digital Asset Management for SAP Solutions Production Application Server Mid-Range</t>
  </si>
  <si>
    <t>Digital Asset Management for SAP Solutions Standard Named Users</t>
  </si>
  <si>
    <t>OpenText DAM for SAP Solutions Open Access Enterprise</t>
  </si>
  <si>
    <t>MediaBin Non-Production Server License Software</t>
  </si>
  <si>
    <t>OTMM CE Adaptive Media Delivery -License Only Dept Tier</t>
  </si>
  <si>
    <t>OTMM CE Department Tier -License Only</t>
  </si>
  <si>
    <t>OTMM CE Digital Hub Microsites -License Only Dept Tier</t>
  </si>
  <si>
    <t>OTMM CE Non-Prod Environment -License Only</t>
  </si>
  <si>
    <t>OTMM CE Registered Consumer User - License Only</t>
  </si>
  <si>
    <t>Output Server - 50 User Licenses</t>
  </si>
  <si>
    <t>Output Server Advanced Bundle CE</t>
  </si>
  <si>
    <t>Output Server Base Bundle CE</t>
  </si>
  <si>
    <t>Output Server Bundle - Development</t>
  </si>
  <si>
    <t>Output Server Bundle - Hot Backup</t>
  </si>
  <si>
    <t>Output Server Bundle - Production</t>
  </si>
  <si>
    <t>Output Server Bundle Web Delivery - Development</t>
  </si>
  <si>
    <t>Output Server Bundle Web Delivery - Hot Backup</t>
  </si>
  <si>
    <t>Output Server Bundle Web Delivery - Production</t>
  </si>
  <si>
    <t>Output Server CE</t>
  </si>
  <si>
    <t>Output Server CE Upgrade</t>
  </si>
  <si>
    <t>Output Server Distributor - Development</t>
  </si>
  <si>
    <t>Output Server Distributor – Hot Backup</t>
  </si>
  <si>
    <t>Output Server Distributor - Production</t>
  </si>
  <si>
    <t>Output Server Distributor CE</t>
  </si>
  <si>
    <t>Output Server Distributor CE Upgrade</t>
  </si>
  <si>
    <t>Output Server Enterprise Bundle CE</t>
  </si>
  <si>
    <t>Output Server Interface for SAP - Development</t>
  </si>
  <si>
    <t>Output Server Interface for SAP - Hot Backup</t>
  </si>
  <si>
    <t>Output Server Interface for SAP - Production</t>
  </si>
  <si>
    <t>Output Server Interface for SAP CE</t>
  </si>
  <si>
    <t>Output Server Interface for SAP CE Upgrade</t>
  </si>
  <si>
    <t>Output Server International Printing CE</t>
  </si>
  <si>
    <t>Output Server International Printing CE Upgrade</t>
  </si>
  <si>
    <t>Output Server Secure Access – 50 User License</t>
  </si>
  <si>
    <t>Output Server Secure Access – Development</t>
  </si>
  <si>
    <t>Output Server Secure Access – Hot Back-up</t>
  </si>
  <si>
    <t>Output Server Secure Access – Production</t>
  </si>
  <si>
    <t>Output Server Secure Access CE</t>
  </si>
  <si>
    <t>Output Server Secure Access CE Upgrade</t>
  </si>
  <si>
    <t>Output Server Transactions CE</t>
  </si>
  <si>
    <t>Output Server Web Delivery CE</t>
  </si>
  <si>
    <t>Output Server Web Delivery CE Upgrade</t>
  </si>
  <si>
    <t>StreamServe AdHoc &amp; Reviewer Users</t>
  </si>
  <si>
    <t>StreamServe PDFIN</t>
  </si>
  <si>
    <t>StreamServe External Spool System Connectivity</t>
  </si>
  <si>
    <t>StreamServe Additional Transactions</t>
  </si>
  <si>
    <t>StreamServe Collector Kit</t>
  </si>
  <si>
    <t>StreamServe Composer</t>
  </si>
  <si>
    <t>StreamServe Composition Center Users</t>
  </si>
  <si>
    <t>StreamServe Post-Processing Transactions</t>
  </si>
  <si>
    <t>StreamServe Post-Processing Users</t>
  </si>
  <si>
    <t>StreamServe FTP In</t>
  </si>
  <si>
    <t>StreamServe RFID</t>
  </si>
  <si>
    <t>StreamServe Billing &amp; Statements</t>
  </si>
  <si>
    <t>StreamServe StoryTeller</t>
  </si>
  <si>
    <t>StreamServe Secure PDF - Standard Named Users</t>
  </si>
  <si>
    <t>StreamServe Secure PDF - Transactions Per Year</t>
  </si>
  <si>
    <t>StreamServe AFPIN</t>
  </si>
  <si>
    <t>StreamServe Driver for Microsoft Word - Standard Named Users</t>
  </si>
  <si>
    <t>StreamServe Driver for Microsoft Word - Transactions Per Year</t>
  </si>
  <si>
    <t>Document Presentment Live for SAP Solutions</t>
  </si>
  <si>
    <t>OpenText Document Presentment Live Add-on for SAP Solutions</t>
  </si>
  <si>
    <t>OpenText Document Presentment for SAP Solutions</t>
  </si>
  <si>
    <t>Exstream (Cloud-Native) Admin &amp; Comms Designer &amp; Orchestration Non-Production</t>
  </si>
  <si>
    <t>Exstream (Cloud-Native) Admin &amp; Comms Designer &amp; Orchestration Production</t>
  </si>
  <si>
    <t>Exstream (Cloud-Native) Content Author Non-Production</t>
  </si>
  <si>
    <t>Exstream (Cloud-Native) Content Author Production</t>
  </si>
  <si>
    <t>Exstream (Cloud-Native) Design Compare Non-Production</t>
  </si>
  <si>
    <t>Exstream (Cloud-Native) Design PDF Non-Production</t>
  </si>
  <si>
    <t>Exstream (Cloud-Native) Designer Non-Production</t>
  </si>
  <si>
    <t>Exstream (Cloud-Native) Interactive Empower Non-Production</t>
  </si>
  <si>
    <t>Exstream (Cloud-Native) Interactive Empower Production</t>
  </si>
  <si>
    <t>Exstream (Cloud-Native) Message Transactions</t>
  </si>
  <si>
    <t>Exstream (Cloud-Native) Non-Production Kit</t>
  </si>
  <si>
    <t>Exstream (Cloud-Native) PDF Converter Non-Production</t>
  </si>
  <si>
    <t>Exstream (Cloud-Native) Production Kit</t>
  </si>
  <si>
    <t>Exstream (Cloud-Native) Transactions</t>
  </si>
  <si>
    <t>1:1 Document Creator, Floating, Development</t>
  </si>
  <si>
    <t>1:1 Document Creator, Floating, Hot Backup</t>
  </si>
  <si>
    <t>1:1 Document Creator, Floating, Production</t>
  </si>
  <si>
    <t>1:1 Document Creator, Node Locked, Development</t>
  </si>
  <si>
    <t>1:1 Document Creator, Node Locked, Hot Backup</t>
  </si>
  <si>
    <t>1:1 Document Creator, Node Locked, Production</t>
  </si>
  <si>
    <t>3211 Line Data Output, Floating, Development</t>
  </si>
  <si>
    <t>3211 Line Data Output, Floating, Hot Backup</t>
  </si>
  <si>
    <t>3211 Line Data Output, Floating, Production</t>
  </si>
  <si>
    <t>3211 Line Data Output, Node Locked, Development</t>
  </si>
  <si>
    <t>3211 Line Data Output, Node Locked, Hot Backup</t>
  </si>
  <si>
    <t>3211 Line Data Output, Node Locked, Production</t>
  </si>
  <si>
    <t>Advanced Campaign Management, Floating, Development</t>
  </si>
  <si>
    <t>Advanced Campaign Management, Floating, Hot Backup</t>
  </si>
  <si>
    <t>Advanced Campaign Management, Floating, Production</t>
  </si>
  <si>
    <t>Advanced Campaign Management, Node Locked, Development</t>
  </si>
  <si>
    <t>Advanced Campaign Management, Node Locked, Hot Backup</t>
  </si>
  <si>
    <t>Advanced Campaign Management, Node Locked, Production</t>
  </si>
  <si>
    <t>Advanced Design Workflow, Floating, Development</t>
  </si>
  <si>
    <t>Advanced Design Workflow, Floating, Hot Backup</t>
  </si>
  <si>
    <t>Advanced Design Workflow, Floating, Production</t>
  </si>
  <si>
    <t>Advanced Design Workflow, Node Locked, Development</t>
  </si>
  <si>
    <t>Advanced Design Workflow, Node Locked, Hot Backup</t>
  </si>
  <si>
    <t>Advanced Design Workflow, Node Locked, Production</t>
  </si>
  <si>
    <t>Advanced Function Presentation (AFP) - Bitmap (BMP) TransForm</t>
  </si>
  <si>
    <t>Advanced Function Presentation (AFP) Index</t>
  </si>
  <si>
    <t>Advanced Function Presentation (AFP) Index (MVS-Z/OS)</t>
  </si>
  <si>
    <t>Advanced Function Presentation (AFP) Output, Floating, Development</t>
  </si>
  <si>
    <t>Advanced Function Presentation (AFP) Output, Floating, Hot Backup</t>
  </si>
  <si>
    <t>Advanced Function Presentation (AFP) Output, Floating, Production</t>
  </si>
  <si>
    <t>Advanced Function Presentation (AFP) Output, Node Locked, Development</t>
  </si>
  <si>
    <t>Advanced Function Presentation (AFP) Output, Node Locked, Hot Backup</t>
  </si>
  <si>
    <t>Advanced Function Presentation (AFP) Output, Node Locked, Production</t>
  </si>
  <si>
    <t>Advanced Function Presentation (AFP)- PDF TransForm (MVS-Z/OS)</t>
  </si>
  <si>
    <t>Advanced Function Presentation (AFP)- Portable Document Format (PDF) TransForm</t>
  </si>
  <si>
    <t>Advanced Function Presentation (AFP)- Printer Command Language (PCL) TransForm</t>
  </si>
  <si>
    <t>Advanced Function Presentation (AFP)- Tagged Image File Format (TIFF) Transform</t>
  </si>
  <si>
    <t>Advanced Function Presentation (AFP) Viewer, Workstation</t>
  </si>
  <si>
    <t>Advanced Tables, Floating, Development</t>
  </si>
  <si>
    <t>Advanced Tables, Floating, Hot Backup</t>
  </si>
  <si>
    <t>Advanced Tables, Floating, Production</t>
  </si>
  <si>
    <t>Advanced Tables, Node Locked, Development</t>
  </si>
  <si>
    <t>Advanced Tables, Node Locked, Hot Backup</t>
  </si>
  <si>
    <t>Advanced Tables, Node Locked, Production</t>
  </si>
  <si>
    <t>Application Consolidator, Floating, Development</t>
  </si>
  <si>
    <t>Application Consolidator, Floating, Hot Backup</t>
  </si>
  <si>
    <t>Application Consolidator, Floating, Production</t>
  </si>
  <si>
    <t>Application Consolidator, Node Locked, Development</t>
  </si>
  <si>
    <t>Application Consolidator, Node Locked, Hot Backup</t>
  </si>
  <si>
    <t>Application Consolidator, Node Locked, Production</t>
  </si>
  <si>
    <t>Application Query Service, Floating, Development</t>
  </si>
  <si>
    <t>Application Query Service, Floating, Hot Backup</t>
  </si>
  <si>
    <t>Application Query Service, Floating, Production</t>
  </si>
  <si>
    <t>Application Query Service, Node Locked, Development</t>
  </si>
  <si>
    <t>Application Query Service, Node Locked, Hot Backup</t>
  </si>
  <si>
    <t>Application Query Service, Node Locked, Production</t>
  </si>
  <si>
    <t>Campaign Management, Floating, Development</t>
  </si>
  <si>
    <t>Campaign Management, Floating, Hot Backup</t>
  </si>
  <si>
    <t>Campaign Management, Floating, Production</t>
  </si>
  <si>
    <t>Campaign Management, Node Locked, Development</t>
  </si>
  <si>
    <t>Campaign Management, Node Locked, Hot Backup</t>
  </si>
  <si>
    <t>Campaign Management, Node Locked, Production</t>
  </si>
  <si>
    <t>Compliance Support, Floating, Development</t>
  </si>
  <si>
    <t>Compliance Support, Floating, Hot Backup</t>
  </si>
  <si>
    <t>Compliance Support, Floating, Production</t>
  </si>
  <si>
    <t>Compliance Support, Node Locked, Development</t>
  </si>
  <si>
    <t>Compliance Support, Node Locked, Hot Backup</t>
  </si>
  <si>
    <t>Compliance Support, Node Locked, Production</t>
  </si>
  <si>
    <t>CQC Manager</t>
  </si>
  <si>
    <t>CQC Manager (MVS-Z/OS)</t>
  </si>
  <si>
    <t>Design Compare, Floating, Workstation</t>
  </si>
  <si>
    <t>Design Compare, Node Locked, Workstation</t>
  </si>
  <si>
    <t>Design Portable Document Format (PDF), Floating, Workstation</t>
  </si>
  <si>
    <t>Design Portable Document Format (PDF), Node Locked, Workstation</t>
  </si>
  <si>
    <t>Designer, Floating, Workstation</t>
  </si>
  <si>
    <t>Designer, Node Locked, Workstation</t>
  </si>
  <si>
    <t>Dynamic Charting, Floating, Development</t>
  </si>
  <si>
    <t>Dynamic Charting, Floating, Hot Backup</t>
  </si>
  <si>
    <t>Dynamic Charting, Floating, Production</t>
  </si>
  <si>
    <t>Dynamic Charting, Node Locked, Development</t>
  </si>
  <si>
    <t>Dynamic Charting, Node Locked, Hot Backup</t>
  </si>
  <si>
    <t>Dynamic Charting, Node Locked, Production</t>
  </si>
  <si>
    <t>Dynamic Content Import, Floating, Development</t>
  </si>
  <si>
    <t>Dynamic Content Import, Floating, Hot Backup</t>
  </si>
  <si>
    <t>Dynamic Content Import, Floating, Production</t>
  </si>
  <si>
    <t>Dynamic Content Import, Node Locked, Development</t>
  </si>
  <si>
    <t>Dynamic Content Import, Node Locked, Hot Backup</t>
  </si>
  <si>
    <t>Dynamic Content Import, Node Locked, Production</t>
  </si>
  <si>
    <t>Dynamic Data Access (DDA), Floating, Development</t>
  </si>
  <si>
    <t>Dynamic Data Access (DDA), Floating, Hot Backup</t>
  </si>
  <si>
    <t>Dynamic Data Access (DDA), Floating, Production</t>
  </si>
  <si>
    <t>Dynamic Data Access (DDA), Node Locked, Development</t>
  </si>
  <si>
    <t>Dynamic Data Access (DDA), Node Locked, Hot Backup</t>
  </si>
  <si>
    <t>Dynamic Data Access (DDA), Node Locked, Production</t>
  </si>
  <si>
    <t>Electronic Signature Integration, Floating, Development</t>
  </si>
  <si>
    <t>Electronic Signature Integration, Floating, Hot Backup</t>
  </si>
  <si>
    <t>Electronic Signature Integration, Floating, Production</t>
  </si>
  <si>
    <t>Electronic Signature Integration, Node Locked, Development</t>
  </si>
  <si>
    <t>Electronic Signature Integration, Node Locked, Hot Backup</t>
  </si>
  <si>
    <t>Electronic Signature Integration, Node Locked, Production</t>
  </si>
  <si>
    <t>Email Delivery, Floating, Development</t>
  </si>
  <si>
    <t>Email Delivery, Floating, Hot Backup</t>
  </si>
  <si>
    <t>Email Delivery, Floating, Production</t>
  </si>
  <si>
    <t>Email Delivery, Node Locked, Development</t>
  </si>
  <si>
    <t>Email Delivery, Node Locked, Hot Backup</t>
  </si>
  <si>
    <t>Email Delivery, Node Locked, Production</t>
  </si>
  <si>
    <t>Empower Editor, Web Based Seat</t>
  </si>
  <si>
    <t>Empower Output, Floating, Development</t>
  </si>
  <si>
    <t>Empower Output, Floating, Hot Backup</t>
  </si>
  <si>
    <t>Empower Output, Floating, Production</t>
  </si>
  <si>
    <t>Empower Output, Node Locked, Development</t>
  </si>
  <si>
    <t>Empower Output, Node Locked, Hot Backup</t>
  </si>
  <si>
    <t>Empower Output, Node Locked, Production</t>
  </si>
  <si>
    <t>Empower Server, Floating, Development</t>
  </si>
  <si>
    <t>Empower Server, Floating, Hot Backup</t>
  </si>
  <si>
    <t>Empower Server, Floating, Production</t>
  </si>
  <si>
    <t>Empower Server, Node Locked, Development</t>
  </si>
  <si>
    <t>Empower Server, Node Locked, Hot Backup</t>
  </si>
  <si>
    <t>Empower Server, Node Locked, Production</t>
  </si>
  <si>
    <t>Engine as a Web Service, Floating, Development</t>
  </si>
  <si>
    <t>Engine as a Web Service, Floating, Hot Backup</t>
  </si>
  <si>
    <t>Engine as a Web Service, Floating, Production</t>
  </si>
  <si>
    <t>Engine as a Web Service, Node Locked, Development</t>
  </si>
  <si>
    <t>Engine as a Web Service, Node Locked, Hot Backup</t>
  </si>
  <si>
    <t>Engine as a Web Service, Node Locked, Production</t>
  </si>
  <si>
    <t>Exstream Batch Compare, Floating, Development</t>
  </si>
  <si>
    <t>Exstream Batch Compare, Floating, Hot Backup</t>
  </si>
  <si>
    <t>Exstream Batch Compare, Floating, Production</t>
  </si>
  <si>
    <t>Exstream Batch Compare, Node Locked, Development</t>
  </si>
  <si>
    <t>Exstream Batch Compare, Node Locked, Hot Backup</t>
  </si>
  <si>
    <t>Exstream Batch Compare, Node Locked, Production</t>
  </si>
  <si>
    <t>Exstream Communication Server, Development, Floating</t>
  </si>
  <si>
    <t>Exstream Communication Server, Development, Node Locked</t>
  </si>
  <si>
    <t>Exstream Communication Server, Hot Backup, Floating</t>
  </si>
  <si>
    <t>Exstream Communication Server, Hot Backup, Node Locked</t>
  </si>
  <si>
    <t>Exstream Communication Server, Production, Floating</t>
  </si>
  <si>
    <t>Exstream Communication Server, Production, Node Locked</t>
  </si>
  <si>
    <t>Exstream Interactive Forms Floating Development</t>
  </si>
  <si>
    <t>Exstream Interactive Forms Floating Hot Backup</t>
  </si>
  <si>
    <t>Exstream Interactive Forms Floating Production</t>
  </si>
  <si>
    <t>Exstream Interactive Forms Node Locked Development</t>
  </si>
  <si>
    <t>Exstream Interactive Forms Node Locked Hot Backup</t>
  </si>
  <si>
    <t>Exstream Interactive Forms Node Locked Production</t>
  </si>
  <si>
    <t>High-Volume Delivery, Floating, Development</t>
  </si>
  <si>
    <t>High-Volume Delivery, Floating, Hot Backup</t>
  </si>
  <si>
    <t>High-Volume Delivery, Floating, Production</t>
  </si>
  <si>
    <t>High-Volume Delivery, Node Locked, Development</t>
  </si>
  <si>
    <t>High-Volume Delivery, Node Locked, Hot Backup</t>
  </si>
  <si>
    <t>High-Volume Delivery, Node Locked, Production</t>
  </si>
  <si>
    <t>HTML Output, Floating, Development</t>
  </si>
  <si>
    <t>HTML Output, Floating, Hot Backup</t>
  </si>
  <si>
    <t>HTML Output, Floating, Production</t>
  </si>
  <si>
    <t>HTML Output, Node Locked, Development</t>
  </si>
  <si>
    <t>HTML Output, Node Locked, Hot Backup</t>
  </si>
  <si>
    <t>HTML Output, Node Locked, Production</t>
  </si>
  <si>
    <t>IBM Content Manager (IBMCM) Connector, Floating, Development</t>
  </si>
  <si>
    <t>IBM Content Manager (IBMCM) Connector, Floating, Hot Backup</t>
  </si>
  <si>
    <t>IBM Content Manager (IBMCM) Connector, Floating, Production</t>
  </si>
  <si>
    <t>IBM Content Manager (IBMCM) Connector, Node Locked, Development</t>
  </si>
  <si>
    <t>IBM Content Manager (IBMCM) Connector, Node Locked, Hot Backup</t>
  </si>
  <si>
    <t>IBM Content Manager (IBMCM) Connector, Node Locked, Production</t>
  </si>
  <si>
    <t>IBM WebSphere MQ (WSMQ) Connector, Floating, Development</t>
  </si>
  <si>
    <t>IBM WebSphere MQ (WSMQ) Connector, Floating, Hot Backup</t>
  </si>
  <si>
    <t>IBM WebSphere MQ (WSMQ) Connector, Floating, Production</t>
  </si>
  <si>
    <t>IBM WebSphere MQ (WSMQ) Connector, Node Locked, Development</t>
  </si>
  <si>
    <t>IBM WebSphere MQ (WSMQ) Connector, Node Locked, Hot Backup</t>
  </si>
  <si>
    <t>IBM WebSphere MQ (WSMQ) Connector, Node Locked, Production</t>
  </si>
  <si>
    <t>InkJet Printer Data Stream (IJPDS) Output, Floating, Development</t>
  </si>
  <si>
    <t>InkJet Printer Data Stream (IJPDS) Output, Floating, Hot Backup</t>
  </si>
  <si>
    <t>InkJet Printer Data Stream (IJPDS) Output, Floating, Production</t>
  </si>
  <si>
    <t>InkJet Printer Data Stream (IJPDS) Output, Node Locked, Development</t>
  </si>
  <si>
    <t>InkJet Printer Data Stream (IJPDS) Output, Node Locked, Hot Backup</t>
  </si>
  <si>
    <t>InkJet Printer Data Stream (IJPDS) Output, Node Locked, Production</t>
  </si>
  <si>
    <t>Interactive Fulfillment, Floating, Development</t>
  </si>
  <si>
    <t>Interactive Fulfillment, Floating, Hot Backup</t>
  </si>
  <si>
    <t>Interactive Fulfillment, Floating, Production</t>
  </si>
  <si>
    <t>Interactive Fulfillment, Node Locked, Development</t>
  </si>
  <si>
    <t>Interactive Fulfillment, Node Locked, Hot Backup</t>
  </si>
  <si>
    <t>Interactive Fulfillment, Node Locked, Production</t>
  </si>
  <si>
    <t>Interactive Input, Floating, Development</t>
  </si>
  <si>
    <t>Interactive Input, Floating, Hot Backup</t>
  </si>
  <si>
    <t>Interactive Input, Floating, Production</t>
  </si>
  <si>
    <t>Interactive Input, Node Locked, Development</t>
  </si>
  <si>
    <t>Interactive Input, Node Locked, Hot Backup</t>
  </si>
  <si>
    <t>Interactive Input, Node Locked, Production</t>
  </si>
  <si>
    <t>Java Database Connectivity (JDBC) Connector, Floating, Development</t>
  </si>
  <si>
    <t>Java Database Connectivity (JDBC) Connector, Floating, Hot Backup</t>
  </si>
  <si>
    <t>Java Database Connectivity (JDBC) Connector, Floating, Production</t>
  </si>
  <si>
    <t>Java Database Connectivity (JDBC) Connector, Node Locked, Development</t>
  </si>
  <si>
    <t>Java Database Connectivity (JDBC) Connector, Node Locked, Hot Backup</t>
  </si>
  <si>
    <t>Java Database Connectivity (JDBC) Connector, Node Locked, Production</t>
  </si>
  <si>
    <t>Java Messaging Service (JMS) Connector, Floating, Development</t>
  </si>
  <si>
    <t>Java Messaging Service (JMS) Connector, Floating, Hot Backup</t>
  </si>
  <si>
    <t>Java Messaging Service (JMS) Connector, Floating, Production</t>
  </si>
  <si>
    <t>Java Messaging Service (JMS) Connector, Node Locked, Development</t>
  </si>
  <si>
    <t>Java Messaging Service (JMS) Connector, Node Locked, Hot Backup</t>
  </si>
  <si>
    <t>Java Messaging Service (JMS) Connector, Node Locked, Production</t>
  </si>
  <si>
    <t>Live Certificates, Workstations</t>
  </si>
  <si>
    <t>Live Editor, Workstation</t>
  </si>
  <si>
    <t>Live Output, Floating, Development</t>
  </si>
  <si>
    <t>Live Output, Floating, Hot Backup</t>
  </si>
  <si>
    <t>Live Output, Floating, Production</t>
  </si>
  <si>
    <t>Live Output, Node Locked, Development</t>
  </si>
  <si>
    <t>Live Output, Node Locked, Hot Backup</t>
  </si>
  <si>
    <t>Live Output, Node Locked, Production</t>
  </si>
  <si>
    <t>LiveSite Connector, Floating, Development</t>
  </si>
  <si>
    <t>LiveSite Connector, Floating, Hot Backup</t>
  </si>
  <si>
    <t>LiveSite Connector, Floating, Production</t>
  </si>
  <si>
    <t>LiveSite Connector, Node Locked, Development</t>
  </si>
  <si>
    <t>LiveSite Connector, Node Locked, Hot Backup</t>
  </si>
  <si>
    <t>LiveSite Connector, Node Locked, Production</t>
  </si>
  <si>
    <t>Memory Image Bitmap File (MIBF) Output, Floating, Development</t>
  </si>
  <si>
    <t>Memory Image Bitmap File (MIBF) Output, Floating, Hot Backup</t>
  </si>
  <si>
    <t>Memory Image Bitmap File (MIBF) Output, Floating, Production</t>
  </si>
  <si>
    <t>Memory Image Bitmap File (MIBF) Output, Node Locked, Development</t>
  </si>
  <si>
    <t>Memory Image Bitmap File (MIBF) Output, Node Locked, Hot Backup</t>
  </si>
  <si>
    <t>Memory Image Bitmap File (MIBF) Output, Node Locked, Production</t>
  </si>
  <si>
    <t>Metacode Converter, Floating, Workstation</t>
  </si>
  <si>
    <t>Metacode Converter, Node Locked, Workstation</t>
  </si>
  <si>
    <t>Metacode Output, Floating, Development</t>
  </si>
  <si>
    <t>Metacode Output, Floating, Hot Backup</t>
  </si>
  <si>
    <t>Metacode Output, Floating, Production</t>
  </si>
  <si>
    <t>Metacode Output, Node Locked, Development</t>
  </si>
  <si>
    <t>Metacode Output, Node Locked, Hot Backup</t>
  </si>
  <si>
    <t>Metacode Output, Node Locked, Production</t>
  </si>
  <si>
    <t>Microsoft MQ (MSMQ) Connector, Floating, Development</t>
  </si>
  <si>
    <t>Microsoft MQ (MSMQ) Connector, Floating, Hot Backup</t>
  </si>
  <si>
    <t>Microsoft MQ (MSMQ) Connector, Floating, Production</t>
  </si>
  <si>
    <t>Microsoft MQ (MSMQ) Connector, Node Locked, Development</t>
  </si>
  <si>
    <t>Microsoft MQ (MSMQ) Connector, Node Locked, Hot Backup</t>
  </si>
  <si>
    <t>Microsoft MQ (MSMQ) Connector, Node Locked, Production</t>
  </si>
  <si>
    <t>Modify Advanced Function Presentation (AFP), Workstation</t>
  </si>
  <si>
    <t>Modify Advanced Presentation (AFP)</t>
  </si>
  <si>
    <t>Modify Advanced Presentation (AFP), (MVS-Z/OS)</t>
  </si>
  <si>
    <t>On Demand Delivery, Floating, Development</t>
  </si>
  <si>
    <t>On Demand Delivery, Floating, Hot Backup</t>
  </si>
  <si>
    <t>On Demand Delivery, Floating, Production</t>
  </si>
  <si>
    <t>On Demand Delivery, Node Locked, Development</t>
  </si>
  <si>
    <t>On Demand Delivery, Node Locked, Hot Backup</t>
  </si>
  <si>
    <t>On Demand Delivery, Node Locked, Production</t>
  </si>
  <si>
    <t>Open Database Connectivity (ODBC) Access, Floating, Development</t>
  </si>
  <si>
    <t>Open Database Connectivity (ODBC) Access, Floating, Hot Backup</t>
  </si>
  <si>
    <t>Open Database Connectivity (ODBC) Access, Floating, Production</t>
  </si>
  <si>
    <t>Open Database Connectivity (ODBC) Access, Node Locked, Development</t>
  </si>
  <si>
    <t>Open Database Connectivity (ODBC) Access, Node Locked, Hot Backup</t>
  </si>
  <si>
    <t>Open Database Connectivity (ODBC) Access, Node Locked, Production</t>
  </si>
  <si>
    <t>Output Batch Compare</t>
  </si>
  <si>
    <t>Output Batch Compare (MVS-Z/OS)</t>
  </si>
  <si>
    <t>Output Compare, Workstation</t>
  </si>
  <si>
    <t>Output Sorting and Bundling, Floating, Development</t>
  </si>
  <si>
    <t>Output Sorting and Bundling, Floating, Hot Backup</t>
  </si>
  <si>
    <t>Output Sorting and Bundling, Floating, Production</t>
  </si>
  <si>
    <t>Output Sorting and Bundling, Node Locked, Development</t>
  </si>
  <si>
    <t>Output Sorting and Bundling, Node Locked, Hot Backup</t>
  </si>
  <si>
    <t>Output Sorting and Bundling, Node Locked, Production</t>
  </si>
  <si>
    <t>Overlay Generation Language (OGL) Converter, Floating, Workstation</t>
  </si>
  <si>
    <t>Overlay Generation Language (OGL) Converter, Node Locked, Workstation</t>
  </si>
  <si>
    <t>Personalized Print Markup Language (PPML) Output, Floating, Development</t>
  </si>
  <si>
    <t>Personalized Print Markup Language (PPML) Output, Floating, Hot Backup</t>
  </si>
  <si>
    <t>Personalized Print Markup Language (PPML) Output, Floating, Production</t>
  </si>
  <si>
    <t>Personalized Print Markup Language (PPML) Output, Node Locked, Development</t>
  </si>
  <si>
    <t>Personalized Print Markup Language (PPML) Output, Node Locked, Hot Backup</t>
  </si>
  <si>
    <t>Personalized Print Markup Language (PPML) Output, Node Locked, Production</t>
  </si>
  <si>
    <t>Portable Document Format (PDF) Converter, Floating, Workstation</t>
  </si>
  <si>
    <t>Portable Document Format (PDF) Converter, Node Locked, Workstation</t>
  </si>
  <si>
    <t>Portable Document Format (PDF) Form Miner, Floating, Development</t>
  </si>
  <si>
    <t>Portable Document Format (PDF) Form Miner, Floating, Hot Backup</t>
  </si>
  <si>
    <t>Portable Document Format (PDF) Form Miner, Floating, Production</t>
  </si>
  <si>
    <t>Portable Document Format (PDF) Form Miner, Node Locked, Development</t>
  </si>
  <si>
    <t>Portable Document Format (PDF) Form Miner, Node Locked, Hot Backup</t>
  </si>
  <si>
    <t>Portable Document Format (PDF) Form Miner, Node Locked, Production</t>
  </si>
  <si>
    <t>Portable Document Format (PDF) Form Pre-Fill, Floating, Development</t>
  </si>
  <si>
    <t>Portable Document Format (PDF) Form Pre-Fill, Floating, Hot Backup</t>
  </si>
  <si>
    <t>Portable Document Format (PDF) Form Pre-Fill, Floating, Production</t>
  </si>
  <si>
    <t>Portable Document Format (PDF) Form Pre-Fill, Node Locked, Development</t>
  </si>
  <si>
    <t>Portable Document Format (PDF) Form Pre-Fill, Node Locked, Hot Backup</t>
  </si>
  <si>
    <t>Portable Document Format (PDF) Form Pre-Fill, Node Locked, Production</t>
  </si>
  <si>
    <t>Portable Document Format (PDF) Import as Image, Floating, Development</t>
  </si>
  <si>
    <t>Portable Document Format (PDF) Import as Image, Floating, Hot Backup</t>
  </si>
  <si>
    <t>Portable Document Format (PDF) Import as Image, Floating, Production</t>
  </si>
  <si>
    <t>Portable Document Format (PDF) Import as Image, Node Locked, Development</t>
  </si>
  <si>
    <t>Portable Document Format (PDF) Import as Image, Node Locked, Hot Backup</t>
  </si>
  <si>
    <t>Portable Document Format (PDF) Import as Image, Node Locked, Production</t>
  </si>
  <si>
    <t>Portable Document Format (PDF) Output, Floating, Development</t>
  </si>
  <si>
    <t>Portable Document Format (PDF) Output, Floating, Hot Backup</t>
  </si>
  <si>
    <t>Portable Document Format (PDF) Output, Floating, Production</t>
  </si>
  <si>
    <t>Portable Document Format (PDF) Output, Node Locked, Development</t>
  </si>
  <si>
    <t>Portable Document Format (PDF) Output, Node Locked, Hot Backup</t>
  </si>
  <si>
    <t>Portable Document Format (PDF) Output, Node Locked, Hot Backup (MVS-Z/OS)</t>
  </si>
  <si>
    <t>Portable Document Format (PDF) Output, Node Locked, Production</t>
  </si>
  <si>
    <t>PostScript Output, Floating, Development</t>
  </si>
  <si>
    <t>PostScript Output, Floating, Hot Backup</t>
  </si>
  <si>
    <t>PostScript Output, Floating, Production</t>
  </si>
  <si>
    <t>PostScript Output, Node Locked, Development</t>
  </si>
  <si>
    <t>PostScript Output, Node Locked, Hot Backup</t>
  </si>
  <si>
    <t>PostScript Output, Node Locked, Production</t>
  </si>
  <si>
    <t>Print Miner, Floating, Development</t>
  </si>
  <si>
    <t>Print Miner, Floating, Hot Backup</t>
  </si>
  <si>
    <t>Print Miner, Floating, Production</t>
  </si>
  <si>
    <t>Print Miner, Node Locked, Development</t>
  </si>
  <si>
    <t>Print Miner, Node Locked, Hot Backup</t>
  </si>
  <si>
    <t>Print Miner, Node Locked, Production</t>
  </si>
  <si>
    <t>Printer Command Language (PCL) Output, Floating, Development</t>
  </si>
  <si>
    <t>Printer Command Language (PCL) Output, Floating, Hot Backup</t>
  </si>
  <si>
    <t>Printer Command Language (PCL) Output, Floating, Production</t>
  </si>
  <si>
    <t>Printer Command Language (PCL) Output, Node Locked, Development</t>
  </si>
  <si>
    <t>Printer Command Language (PCL) Output, Node Locked, Hot Backup</t>
  </si>
  <si>
    <t>Printer Command Language (PCL) Output, Node Locked, Production</t>
  </si>
  <si>
    <t>Publication Support, Floating, Development</t>
  </si>
  <si>
    <t>Publication Support, Floating, Hot Backup</t>
  </si>
  <si>
    <t>Publication Support, Floating, Production</t>
  </si>
  <si>
    <t>Publication Support, Node Locked, Development</t>
  </si>
  <si>
    <t>Publication Support, Node Locked, Hot Backup</t>
  </si>
  <si>
    <t>Publication Support, Node Locked, Production</t>
  </si>
  <si>
    <t>Rich Text Format (RTF) Output, Floating, Development</t>
  </si>
  <si>
    <t>Rich Text Format (RTF) Output, Floating, Hot Backup</t>
  </si>
  <si>
    <t>Rich Text Format (RTF) Output, Floating, Production</t>
  </si>
  <si>
    <t>Rich Text Format (RTF) Output, Node Locked, Development</t>
  </si>
  <si>
    <t>Rich Text Format (RTF) Output, Node Locked, Hot Backup</t>
  </si>
  <si>
    <t>Rich Text Format (RTF) Output, Node Locked, Production</t>
  </si>
  <si>
    <t>Rule Analyzer, Floating, Development</t>
  </si>
  <si>
    <t>Rule Analyzer, Floating, Hot Backup</t>
  </si>
  <si>
    <t>Rule Analyzer, Floating, Production</t>
  </si>
  <si>
    <t>Rule Analyzer, Node Locked, Development</t>
  </si>
  <si>
    <t>Rule Analyzer, Node Locked, Hot Backup</t>
  </si>
  <si>
    <t>Rule Analyzer, Node Locked, Production</t>
  </si>
  <si>
    <t>Securities and Exchange Commission (SEC) Filing, Floating, Development</t>
  </si>
  <si>
    <t>Securities and Exchange Commission (SEC) Filing, Floating, Hot Backup</t>
  </si>
  <si>
    <t>Securities and Exchange Commission (SEC) Filing, Floating, Production</t>
  </si>
  <si>
    <t>Securities and Exchange Commission (SEC) Filing, Node Locked, Development</t>
  </si>
  <si>
    <t>Securities and Exchange Commission (SEC) Filing, Node Locked, Hot Backup</t>
  </si>
  <si>
    <t>Securities and Exchange Commission (SEC) Filing, Node Locked, Production</t>
  </si>
  <si>
    <t>Simple Object Access Protocol (SOAP) Connector, Floating, Development</t>
  </si>
  <si>
    <t>Simple Object Access Protocol (SOAP) Connector, Floating, Hot Backup</t>
  </si>
  <si>
    <t>Simple Object Access Protocol (SOAP) Connector, Floating, Production</t>
  </si>
  <si>
    <t>Simple Object Access Protocol (SOAP) Connector, Node Locked, Development</t>
  </si>
  <si>
    <t>Simple Object Access Protocol (SOAP) Connector, Node Locked, Hot Backup</t>
  </si>
  <si>
    <t>Simple Object Access Protocol (SOAP) Connector, Node Locked, Production</t>
  </si>
  <si>
    <t>Tagged Image File Format (TIFF) Output, Floating, Development</t>
  </si>
  <si>
    <t>Tagged Image File Format (TIFF) Output, Floating, Hot Backup</t>
  </si>
  <si>
    <t>Tagged Image File Format (TIFF) Output, Floating, Production</t>
  </si>
  <si>
    <t>Tagged Image File Format (TIFF) Output, Node Locked, Development</t>
  </si>
  <si>
    <t>Tagged Image File Format (TIFF) Output, Node Locked, Hot Backup</t>
  </si>
  <si>
    <t>Tagged Image File Format (TIFF) Output, Node Locked, Production</t>
  </si>
  <si>
    <t>TemPost</t>
  </si>
  <si>
    <t>TemPost (MVS-Z/OS)</t>
  </si>
  <si>
    <t>Test Data Capture, Floating, Development</t>
  </si>
  <si>
    <t>Test Data Capture, Floating, Hot Backup</t>
  </si>
  <si>
    <t>Test Data Capture, Floating, Production</t>
  </si>
  <si>
    <t>Test Data Capture, Node Locked, Development</t>
  </si>
  <si>
    <t>Test Data Capture, Node Locked, Hot Backup</t>
  </si>
  <si>
    <t>Test Data Capture, Node Locked, Production</t>
  </si>
  <si>
    <t>TruePress Optimized PostScript (TOP), Floating, Development</t>
  </si>
  <si>
    <t>TruePress Optimized PostScript (TOP), Floating, Hot Backup</t>
  </si>
  <si>
    <t>TruePress Optimized PostScript (TOP), Floating, Production</t>
  </si>
  <si>
    <t>TruePress Optimized PostScript (TOP), Node Locked, Development</t>
  </si>
  <si>
    <t>TruePress Optimized PostScript (TOP), Node Locked, Hot Backup</t>
  </si>
  <si>
    <t>TruePress Optimized PostScript (TOP), Node Locked, Production</t>
  </si>
  <si>
    <t>Variable Data Exchange (VDX) Output, Floating, Development</t>
  </si>
  <si>
    <t>Variable Data Exchange (VDX) Output, Floating, Hot Backup</t>
  </si>
  <si>
    <t>Variable Data Exchange (VDX) Output, Floating, Production</t>
  </si>
  <si>
    <t>Variable Data Exchange (VDX) Output, Node Locked, Development</t>
  </si>
  <si>
    <t>Variable Data Exchange (VDX) Output, Node Locked, Hot Backup</t>
  </si>
  <si>
    <t>Variable Data Exchange (VDX) Output, Node Locked, Production</t>
  </si>
  <si>
    <t>Variable Data Intelligent PostScript PrintWare (VIPP) Output, Floating, Development</t>
  </si>
  <si>
    <t>Variable Data Intelligent PostScript PrintWare (VIPP) Output, Floating, Hot Backup</t>
  </si>
  <si>
    <t>Variable Data Intelligent PostScript PrintWare (VIPP) Output, Floating, Production</t>
  </si>
  <si>
    <t>Variable Data Intelligent PostScript PrintWare (VIPP) Output, Node Locked, Development</t>
  </si>
  <si>
    <t>Variable Data Intelligent PostScript PrintWare (VIPP) Output, Node Locked, Hot Backup</t>
  </si>
  <si>
    <t>Variable Data Intelligent PostScript PrintWare (VIPP) Output, Node Locked, Production</t>
  </si>
  <si>
    <t>Variable Print Specification (VPS) Output, Floating, Development</t>
  </si>
  <si>
    <t>Variable Print Specification (VPS) Output, Floating, Hot Backup</t>
  </si>
  <si>
    <t>Variable Print Specification (VPS) Output, Floating, Production</t>
  </si>
  <si>
    <t>Variable Print Specification (VPS) Output, Node Locked, Development</t>
  </si>
  <si>
    <t>Variable Print Specification (VPS) Output, Node Locked, Hot Backup</t>
  </si>
  <si>
    <t>Variable Print Specification (VPS) Output, Node Locked, Production</t>
  </si>
  <si>
    <t>Watched Directory Connector, Floating, Development</t>
  </si>
  <si>
    <t>Watched Directory Connector, Floating, Hot Backup</t>
  </si>
  <si>
    <t>Watched Directory Connector, Floating, Production</t>
  </si>
  <si>
    <t>Watched Directory Connector, Node Locked, Development</t>
  </si>
  <si>
    <t>Watched Directory Connector, Node Locked, Hot Backup</t>
  </si>
  <si>
    <t>Watched Directory Connector, Node Locked, Production</t>
  </si>
  <si>
    <t>Web Services Interface, Floating, Development</t>
  </si>
  <si>
    <t>Web Services Interface, Floating, Hot Backup</t>
  </si>
  <si>
    <t>Web Services Interface, Floating, Production</t>
  </si>
  <si>
    <t>Web Services Interface, Node Locked, Development</t>
  </si>
  <si>
    <t>Web Services Interface, Node Locked, Hot Backup</t>
  </si>
  <si>
    <t>Web Services Interface, Node Locked, Production</t>
  </si>
  <si>
    <t>XML Input, Floating, Development</t>
  </si>
  <si>
    <t>XML Input, Floating, Hot Backup</t>
  </si>
  <si>
    <t>XML Input, Floating, Production</t>
  </si>
  <si>
    <t>XML Input, Node Locked, Development</t>
  </si>
  <si>
    <t>XML Input, Node Locked, Hot Backup</t>
  </si>
  <si>
    <t>XML Input, Node Locked, Production</t>
  </si>
  <si>
    <t>XML Output (Composed), Floating, Development</t>
  </si>
  <si>
    <t>XML Output (Composed), Floating, Hot Backup</t>
  </si>
  <si>
    <t>XML Output (Composed), Floating, Production</t>
  </si>
  <si>
    <t>XML Output (Composed), Node Locked, Development</t>
  </si>
  <si>
    <t>XML Output (Composed), Node Locked, Hot Backup</t>
  </si>
  <si>
    <t>XML Output (Composed), Node Locked, Production</t>
  </si>
  <si>
    <t>XML Output (Content), Floating, Development</t>
  </si>
  <si>
    <t>XML Output (Content), Floating, Hot Backup</t>
  </si>
  <si>
    <t>XML Output (Content), Floating, Production</t>
  </si>
  <si>
    <t>XML Output (Content), Node Locked, Development</t>
  </si>
  <si>
    <t>XML Output (Content), Node Locked, Hot Backup</t>
  </si>
  <si>
    <t>XML Output (Content), Node Locked, Production</t>
  </si>
  <si>
    <t>XML Output (Data), Floating, Development</t>
  </si>
  <si>
    <t>XML Output (Data), Floating, Hot Backup</t>
  </si>
  <si>
    <t>XML Output (Data), Floating, Production</t>
  </si>
  <si>
    <t>XML Output (Data), Node Locked, Development</t>
  </si>
  <si>
    <t>XML Output (Data), Node Locked, Hot Backup</t>
  </si>
  <si>
    <t>XML Output (Data), Node Locked, Production</t>
  </si>
  <si>
    <t>XML Output (Multichannel), Floating, Development</t>
  </si>
  <si>
    <t>XML Output (Multichannel), Floating, Hot Backup</t>
  </si>
  <si>
    <t>XML Output (Multichannel), Floating, Production</t>
  </si>
  <si>
    <t>XML Output (Multichannel), Node Locked, Development</t>
  </si>
  <si>
    <t>XML Output (Multichannel), Node Locked, Hot Backup</t>
  </si>
  <si>
    <t>XML Output (Multichannel), Node Locked, Production</t>
  </si>
  <si>
    <t>ZPL Output, Floating, Development</t>
  </si>
  <si>
    <t>ZPL Output, Floating, Hot Backup</t>
  </si>
  <si>
    <t>ZPL Output, Floating, Production</t>
  </si>
  <si>
    <t>ZPL Output, Node Locked, Development</t>
  </si>
  <si>
    <t>ZPL Output, Node Locked, Hot Backup</t>
  </si>
  <si>
    <t>ZPL Output, Node Locked, Production</t>
  </si>
  <si>
    <t>DOMEA Output Management by Opentext</t>
  </si>
  <si>
    <t>Exstream (Server-Based) Additional Transactions</t>
  </si>
  <si>
    <t>Exstream (Server-Based) Advanced</t>
  </si>
  <si>
    <t>Exstream (Server-Based) Authoring</t>
  </si>
  <si>
    <t>Exstream (Server-Based) Base</t>
  </si>
  <si>
    <t>Exstream (Server-Based) Communications Designer</t>
  </si>
  <si>
    <t>Exstream (Server-Based) Interactive</t>
  </si>
  <si>
    <t>Exstream (Server-Based) Messaging</t>
  </si>
  <si>
    <t>Exstream StoryTeller Users</t>
  </si>
  <si>
    <t>OpenPass - Information Management</t>
  </si>
  <si>
    <t>Campaign Management Concurrent User</t>
  </si>
  <si>
    <t>Campaign Management Named Users</t>
  </si>
  <si>
    <t>Campaign Management Program Fee</t>
  </si>
  <si>
    <t>Engagement (Web Experience Management, Portal, Social Communities) Program Fee</t>
  </si>
  <si>
    <t>Production Use Service CPU Additional Core Licenses</t>
  </si>
  <si>
    <t>Production Use Service CPU First Core Licenses</t>
  </si>
  <si>
    <t>LiveSite Content and Display Department Pack 12.5M Page Views per Month Software</t>
  </si>
  <si>
    <t>LiveSite Content and Display Enterprise Edition Pack of 2.5M Page Views per Month Booster Software</t>
  </si>
  <si>
    <t>LiveSite Content and Display Enterprise Edition Pack of 25M Page Views per Month Software</t>
  </si>
  <si>
    <t>LiveSite Content and Display Entry Edition Pack of 2.5M Page Views per Month</t>
  </si>
  <si>
    <t>LiveSite Content and Display Non-Production Departmental Edition Pack of 12.5M PVM Software</t>
  </si>
  <si>
    <t>LiveSite Content and Display Non-Production Enterprise Edition Pack of 25M PVM Software</t>
  </si>
  <si>
    <t>LiveSite Content and Display Non-Production Entry P 2.5M Page Views per Month Software</t>
  </si>
  <si>
    <t>LiveSite Content Enterprise Edition Pack of 129M Transactions per Month Software</t>
  </si>
  <si>
    <t>LiveSite Content Entry Edition Pack of 12M Transactions per Month Software</t>
  </si>
  <si>
    <t>LiveSite Mobile Departmental Edition to Enterprise Edition Pack of 25M PVM Upgrade SW</t>
  </si>
  <si>
    <t>LiveSite Mobile Enterprise Edition Pack of 25M Page Views per Month</t>
  </si>
  <si>
    <t>LiveSite Mobile Non-Production Enterprise Edition Pack of 25M Page Views per Month Software</t>
  </si>
  <si>
    <t>LiveSite Mobile Pack of Unlimited Page Views per Month Software</t>
  </si>
  <si>
    <t>OpenDeploy DataDeploy Module Software</t>
  </si>
  <si>
    <t>OpenDeploy Non-Production Development Server Software</t>
  </si>
  <si>
    <t>OpenDeploy Non-Production Standby Server Software</t>
  </si>
  <si>
    <t>OpenDeploy Receiver</t>
  </si>
  <si>
    <t>OpenDeploy Receiver for Network Storage Module Software</t>
  </si>
  <si>
    <t>OpenDeploy Server</t>
  </si>
  <si>
    <t>Portal Program Fee</t>
  </si>
  <si>
    <t>TeamSite License Only - Additional Non-Production Environment License</t>
  </si>
  <si>
    <t>TeamSite License Only - Additional Page Views</t>
  </si>
  <si>
    <t>TeamSite License Only - Upgrade to Package Bundle</t>
  </si>
  <si>
    <t>TeamSite License Only Package Bundle</t>
  </si>
  <si>
    <t>Tempo Social CPU Core-Based License - Program Fee</t>
  </si>
  <si>
    <t>Tempo Social User-Based License - Standard Named Users</t>
  </si>
  <si>
    <t>Web Experience Management Program Fee</t>
  </si>
  <si>
    <t>Qfiniti Advise Module Call Center Agents</t>
  </si>
  <si>
    <t>Qfiniti Expert Module Call Center Agents</t>
  </si>
  <si>
    <t>Qfiniti Observe Screen Only Module Call Center Agents</t>
  </si>
  <si>
    <t>Qfiniti Observe Voice and Screen Module Call Center Agents</t>
  </si>
  <si>
    <t>Qfiniti Observe Voice Only Module Call Center Agents</t>
  </si>
  <si>
    <t>Qfiniti 10 Platform Server Non-Production Software</t>
  </si>
  <si>
    <t>Qfiniti 10 Platform Server Software</t>
  </si>
  <si>
    <t>Qfiniti 3rd Party Speech Analytics Recording Export API</t>
  </si>
  <si>
    <t>Qfiniti Data Exchange API</t>
  </si>
  <si>
    <t>Qfiniti Desktop Application Programing Interface Software</t>
  </si>
  <si>
    <t>Qfiniti Explore 100% Speech Analytics  Non-production Lab License</t>
  </si>
  <si>
    <t>Qfiniti Integration Server (QIS) Application Programing Interface Software</t>
  </si>
  <si>
    <t>Qfiniti Interaction Control Element Intelligent Recording Module Call Center Agents</t>
  </si>
  <si>
    <t>Qfiniti Live Assist Bundle Module Call Center Agent Software</t>
  </si>
  <si>
    <t>Qfiniti Live Assist Module Call Center Agent Software</t>
  </si>
  <si>
    <t>Qfiniti Live Real-time Audio Streaming</t>
  </si>
  <si>
    <t>Qfiniti Non-production Lab License</t>
  </si>
  <si>
    <t>Qfiniti Optimize Guide Module Call Center Agent Software</t>
  </si>
  <si>
    <t>Qfiniti Optimize Measure Module Call Center Agent Software</t>
  </si>
  <si>
    <t>Qfiniti Platform Connector for Customer eXperience Insights</t>
  </si>
  <si>
    <t>Qfiniti Platform Transfer fee for 0-250 Call Center Agents</t>
  </si>
  <si>
    <t>Qfiniti Platform Transfer fee for 1,000+ Call Center Agents Software</t>
  </si>
  <si>
    <t>Qfiniti Platform Transfer fee for 251-500 Call Center Agents Software</t>
  </si>
  <si>
    <t>Qfiniti Platform Transfer fee for 501-1,000 Call Center Agents Software</t>
  </si>
  <si>
    <t>Qfiniti Recording Exporter API for Recording Management</t>
  </si>
  <si>
    <t>Qfiniti Recording Exporter API Recordings Exported per Month</t>
  </si>
  <si>
    <t>Qfiniti Recording Import API Recordings Imported per Month</t>
  </si>
  <si>
    <t>Qfiniti Redundant Switch Connector FT ARI Recording limited to primary Switch Connector Agent NP</t>
  </si>
  <si>
    <t>Qfiniti Redundant Switch Connector FT SIP Recording limited to primary Switch Connector Agent NP</t>
  </si>
  <si>
    <t>Qfiniti Redundant Switch Connector FT TDM Recording limited to primary Switch Connector Agent NP</t>
  </si>
  <si>
    <t>Qfiniti Redundant Switch Connector FT VoIP Recording limited to primary Switch Connector Agent NP</t>
  </si>
  <si>
    <t>Qfiniti Remote Access Playback Module Server Software</t>
  </si>
  <si>
    <t>Qfiniti SC Cisco FT VOI Call Center Agents</t>
  </si>
  <si>
    <t>Qfiniti Survey Module Call Center Agents</t>
  </si>
  <si>
    <t>Qfiniti Survey Switch Connector for Avaya CM Switch Recording IP Interface</t>
  </si>
  <si>
    <t>Qfiniti Survey Switch Connector for Cisco Switch with Recording using IP Interface</t>
  </si>
  <si>
    <t>Qfiniti Survey Switch Connector for Generic Switch Recording using a IP Interface</t>
  </si>
  <si>
    <t>Qfiniti Survey Switch Connector for Generic Switch Recording using TDM T1 ISDN Int</t>
  </si>
  <si>
    <t>Qfiniti Switch Connector Avaya CM Switch FT using a Active Recording Interface</t>
  </si>
  <si>
    <t>Qfiniti Switch Connector for Alcatel DR-Link FT Active Recording Interface</t>
  </si>
  <si>
    <t>Qfiniti Switch Connector for Alcatel IP-DR-Link FT Active Recording Interface</t>
  </si>
  <si>
    <t>Qfiniti Switch Connector for Amazon Connect BYOB with FT using ARI SW</t>
  </si>
  <si>
    <t>Qfiniti Switch Connector for Avaya CM Switch FT Passive VoIP Interface</t>
  </si>
  <si>
    <t>Qfiniti Switch Connector for Avaya CM Switch FT using a SIPREC Interface</t>
  </si>
  <si>
    <t>Qfiniti Switch Connector for Avaya CS1000 Switch FT ARI Call Center Agents</t>
  </si>
  <si>
    <t>Qfiniti Switch Connector for Avaya CS1000 Switch FT Passive VoIP Interface</t>
  </si>
  <si>
    <t>Qfiniti Switch Connector for Avaya CS1000 Switch FT STA or Trunk or ASI</t>
  </si>
  <si>
    <t>Qfiniti Switch Connector for Cisco Switch with FT using a SIPREC Interface</t>
  </si>
  <si>
    <t>Qfiniti Switch Connector for Cisco Switch with Fulltime Recording using a ARI</t>
  </si>
  <si>
    <t>Qfiniti Switch Connector for Cisco Switch with Random Recording using a ARI</t>
  </si>
  <si>
    <t>Qfiniti Switch Connector for Generic Switch FT TDM STA or Trunk or ASI</t>
  </si>
  <si>
    <t>Qfiniti Switch Connector for Generic Switch FT using a Passive VoIP Interface</t>
  </si>
  <si>
    <t>Qfiniti Switch Connector for Generic Switch Random Rec using Autodialer Interface</t>
  </si>
  <si>
    <t>Qfiniti Switch Connector for Generic Switch with FT using ARI</t>
  </si>
  <si>
    <t>Qfiniti Switch Connector for Generic Switch with FT using Autodialer Interface</t>
  </si>
  <si>
    <t>Qfiniti Switch Connector for Generic Switch with FT using SIPREC Interface</t>
  </si>
  <si>
    <t>Qfiniti Switch Connector for Generic Switch with Random Recording using ARI</t>
  </si>
  <si>
    <t>Qfiniti Switch Connector for Generic Switch with Random Recording using TDMI</t>
  </si>
  <si>
    <t>Qfiniti Switch Connector for Genesys PureCloud with FT using ARI SW</t>
  </si>
  <si>
    <t>Qfiniti Switch Connector for Genesys SIP Switch FT SIPREC Interface</t>
  </si>
  <si>
    <t>Qfiniti Switch Connector for Genesys SIP Switch with Fulltime Recording using ARI</t>
  </si>
  <si>
    <t>Qfiniti Switch Connector for Microsoft Skype with FT using ARI SW</t>
  </si>
  <si>
    <t>Qfiniti Switch Connector for Microsoft Teams with FT using ARI SW</t>
  </si>
  <si>
    <t>Qfiniti Switch Connector for Nice inContact with FT using ARI SW</t>
  </si>
  <si>
    <t>Qfiniti Switch Connector for RingCentral with FT using ARI SW</t>
  </si>
  <si>
    <t>Qfiniti Switch Connector for Twilio Connect with FT using ARI SW</t>
  </si>
  <si>
    <t>Qfiniti Switch Connector for Twilio Flex with FT using Streams/Sockets Interface SW</t>
  </si>
  <si>
    <t>Qfiniti Team and Team Member API</t>
  </si>
  <si>
    <t>Explore Audio Analytics Bundle Software</t>
  </si>
  <si>
    <t>Explore Connector for Qfiniti Advise Software</t>
  </si>
  <si>
    <t>Explore Connector for Qfiniti Survey Software</t>
  </si>
  <si>
    <t>Explore Named User Matrix Software</t>
  </si>
  <si>
    <t>Explore Recording Matrix per 1000 Monthly Recordings Software</t>
  </si>
  <si>
    <t>Explore Text Based Matrix per 1000 Monthly Documents Software</t>
  </si>
  <si>
    <t>Explore Ultimate Platform Software</t>
  </si>
  <si>
    <t>Intelligent Capture for SAP Solutions (formerly IES)</t>
  </si>
  <si>
    <t>DOMEA Intelligent Capture zusätzlicher Client by Opentext</t>
  </si>
  <si>
    <t>Intelligent Capture Attended Client =UB</t>
  </si>
  <si>
    <t>Intelligent Capture ScanPlus Client =UB</t>
  </si>
  <si>
    <t>Intelligent Capture Web Client (requires Enterprise Server) =UB</t>
  </si>
  <si>
    <t>PixTools for Mobile Runtime per 1K Devices =UA</t>
  </si>
  <si>
    <t>PixTools for Mobile=UA</t>
  </si>
  <si>
    <t>DOMEA Intelligent Capture Volumen Erweiterung by Opentext</t>
  </si>
  <si>
    <t>Intelligent Capture Real-Time Advanced Recognition +100K PPY =PA</t>
  </si>
  <si>
    <t>Intelligent Capture Real-Time Text-Searchable PDF Creation +100K PPY =PA</t>
  </si>
  <si>
    <t>Intelligent Capture Server Volume +100K PPY =PA</t>
  </si>
  <si>
    <t>Intelligent Capture Server Volume w+ Advanced Recog Volume +100K PPY =PA</t>
  </si>
  <si>
    <t>DOMEA Intelligent Capture by Opentext</t>
  </si>
  <si>
    <t>Intelligent Capture Asian Language OCR Add-On =MA</t>
  </si>
  <si>
    <t>Intelligent Capture Enterprise Server Bundle 1M PPY =IA</t>
  </si>
  <si>
    <t>Intelligent Capture Enterprise Server Bundle w/Advanced Recog 1M PPY =IA</t>
  </si>
  <si>
    <t>Intelligent Capture Enterprise Server Test/Dev/DR 100K PPY =IA</t>
  </si>
  <si>
    <t>Intelligent Capture Enterprise Server w/Advanced Recog Test/Dev/DR 100K PPY =IA</t>
  </si>
  <si>
    <t>Intelligent Capture Real-Time Server =IA</t>
  </si>
  <si>
    <t>Intelligent Capture Standard Server Bundle 100K PPY =IA</t>
  </si>
  <si>
    <t>Intelligent Capture Standard Server Bundle w/Advanced Recog 100K PPY = IA</t>
  </si>
  <si>
    <t>Intelligent Capture Standard Server Test/Dev/DR 10K PPY =IA</t>
  </si>
  <si>
    <t>Intelligent Capture Standard Server w/Advanced Recog Test/Dev/DR 10K PPY =IA</t>
  </si>
  <si>
    <t>Intelligent Capture Standard to Enterprise Server Upgrade (no volume) =IA</t>
  </si>
  <si>
    <t>Business Center for SAP Solutions Without OCR</t>
  </si>
  <si>
    <t>Invoice Capture Center (SAP OCR Option for Invoice Management)</t>
  </si>
  <si>
    <t>Vendor Invoice Management for SAP Solutions Transactions</t>
  </si>
  <si>
    <t>Content Server Syndication</t>
  </si>
  <si>
    <t>Content Suite Platform Upgrade from DM/Standard Livelink - Read Only Named Users</t>
  </si>
  <si>
    <t>Content Suite Platform Upgrade from DM/Standard Livelink - Standard Named Users</t>
  </si>
  <si>
    <t>Content Suite Platform, RKYV Edition AccessFlow Corporate Server Engine</t>
  </si>
  <si>
    <t>Content Suite Platform, RKYV Edition Audit Reader Engine</t>
  </si>
  <si>
    <t>Content Suite Platform, RKYV Edition Corporate Server Engine</t>
  </si>
  <si>
    <t>Content Suite Platform, RKYV Edition Dataloader XML and CSV</t>
  </si>
  <si>
    <t>Content Suite Platform, RKYV Edition EDRM Client Engine</t>
  </si>
  <si>
    <t>Content Suite Platform, RKYV Edition ERM Server Pack Engine</t>
  </si>
  <si>
    <t>Content Suite Platform, RKYV Edition ICiRis Corporate Server Engine</t>
  </si>
  <si>
    <t>Content Suite Platform, RKYV Edition Integration Middleware Server Engine</t>
  </si>
  <si>
    <t>Content Suite Platform, RKYV Edition License</t>
  </si>
  <si>
    <t>Content Suite Platform, RKYV Edition Scanstation Engine</t>
  </si>
  <si>
    <t>Content Suite Platform, RKYV Edition SmartOffice Add-on Pack Engine</t>
  </si>
  <si>
    <t>Content Suite Platform, RKYV Edition SmartWorks</t>
  </si>
  <si>
    <t>Content Suite Platform, RKYV Edition Web Client Add-on Pack Engine</t>
  </si>
  <si>
    <t>CAD Manager (Autodesk AutoCAD and Bentley MicroStation)</t>
  </si>
  <si>
    <t>DOMEA DMS Basisdienst Erweiterung Liegenschaftsverwaltung</t>
  </si>
  <si>
    <t>Upgrade DOMEA User to Extended ECM for Government - Full User</t>
  </si>
  <si>
    <t>Upgrade DOMEA User to Extended ECM for Government - Occasional User</t>
  </si>
  <si>
    <t>Extended ECM Add-On for Microsoft Office Online Server</t>
  </si>
  <si>
    <t>DOMEA DMS Basisdienst Erweiterung MS - Integration</t>
  </si>
  <si>
    <t>Extended ECM for SAP Solutions - Upgrade from Archiving</t>
  </si>
  <si>
    <t>Extended ECM for SAP Solutions - Upgrade from Content Suite</t>
  </si>
  <si>
    <t>Extended ECM for SAP Solutions - Upgrade from Content Suite + Doc Access</t>
  </si>
  <si>
    <t>Extended ECM for SAP Solutions - Upgrade from Doc Access</t>
  </si>
  <si>
    <t>DOMEA DMS Basisdienst Erweiterung Personalverwaltung</t>
  </si>
  <si>
    <t>DOMEA Archiv by Opentext</t>
  </si>
  <si>
    <t>DOMEA Archiv upgrade  by Opentext</t>
  </si>
  <si>
    <t>DOMEA DMS Basisdienst by Opentext</t>
  </si>
  <si>
    <t>Extended ECM for AppWorks Platform Named User</t>
  </si>
  <si>
    <t>Extended ECM for AppWorks Platform Occasional User</t>
  </si>
  <si>
    <t>Extended ECM, Add-On Engineering, Occasional User (License)</t>
  </si>
  <si>
    <t>Extended ECM, Add-On Engineering, Standard Named User (License)</t>
  </si>
  <si>
    <t>Extended ECM, Add-On Government, Occasional User (License)</t>
  </si>
  <si>
    <t>Extended ECM, Add-On Government, Standard Named User (License)</t>
  </si>
  <si>
    <t>Extended ECM, X1 Occasional User (License)</t>
  </si>
  <si>
    <t>Extended ECM, X1 Occasional User Upgrade from Content Suite Platform Occasional User</t>
  </si>
  <si>
    <t>Extended ECM, X1 Occasional User Upgrade from Extended ECM Platform Occasional User</t>
  </si>
  <si>
    <t>Extended ECM, X1 Standard Named User (License)</t>
  </si>
  <si>
    <t>Extended ECM, X1 Standard Named User Upgrade from Content Suite Platform Standard Named User</t>
  </si>
  <si>
    <t>Extended ECM, X1 Standard Named User Upgrade from Extended ECM Platform Standard Named User</t>
  </si>
  <si>
    <t>Extended ECM, X1 Upgrade to X2, Occasional User (License)</t>
  </si>
  <si>
    <t>Extended ECM, X1 Upgrade to X2, Standard Named User (License)</t>
  </si>
  <si>
    <t>Extended ECM, X2 Human Resources (License)</t>
  </si>
  <si>
    <t>Extended ECM, X2 Occasional User (License)</t>
  </si>
  <si>
    <t>Extended ECM, X2 Occasional User Upgrade from Content Suite Platform Occasional User</t>
  </si>
  <si>
    <t>Extended ECM, X2 Occasional User Upgrade from Extended ECM Platform Occasional User</t>
  </si>
  <si>
    <t>Extended ECM, X2 Standard Named User (License)</t>
  </si>
  <si>
    <t>Extended ECM, X2 Standard Named User Upgrade from Content Suite Platform Standard Named User</t>
  </si>
  <si>
    <t>Extended ECM, X2 Standard Named User Upgrade from Extended ECM Platform Standard Named User</t>
  </si>
  <si>
    <t>Intelligent Viewing, 100k Annual Transformation Pack</t>
  </si>
  <si>
    <t>Intelligent Viewing, Occasional User</t>
  </si>
  <si>
    <t>Intelligent Viewing, Standard Named User</t>
  </si>
  <si>
    <t>Corrective Actions / Preventive Actions (CAPA) for Extended ECM</t>
  </si>
  <si>
    <t>Data Transform All Formats CPU Core Non-Prod</t>
  </si>
  <si>
    <t>Data Transform CSV Format CPU Core Non-Prod</t>
  </si>
  <si>
    <t>Data Transform JDBC Format CPU Core Non-Prod</t>
  </si>
  <si>
    <t>Data Transform Multiple Inputs Format CPU Core Non-Prod</t>
  </si>
  <si>
    <t>Embdd O/P Trans Eng PDF Genrtr CPU Co</t>
  </si>
  <si>
    <t>Embedded Output Transformation Engine AFP Gen MIP of processing power MIP</t>
  </si>
  <si>
    <t>Embedded Output Transformation Engine AFP Gen MIP of processing power MIP Non-Prod</t>
  </si>
  <si>
    <t>Embedded Output Transformation Engine AFP Generator Concurrent Request</t>
  </si>
  <si>
    <t>Embedded Output Transformation Engine AFP Generator Concurrent Request Non-Prod</t>
  </si>
  <si>
    <t>Embedded Output Transformation Engine AFP Generator CPU Core</t>
  </si>
  <si>
    <t>Embedded Output Transformation Engine AFP Generator CPU Core Non-Prod</t>
  </si>
  <si>
    <t>Embedded Output Transformation Engine AFP Parser Concurrent Request</t>
  </si>
  <si>
    <t>Embedded Output Transformation Engine AFP Parser Concurrent Request Non-Prod</t>
  </si>
  <si>
    <t>Embedded Output Transformation Engine AFP Parser CPU Core</t>
  </si>
  <si>
    <t>Embedded Output Transformation Engine AFP Parser CPU Core Non-Prod</t>
  </si>
  <si>
    <t>Embedded Output Transformation Engine AFP Parser MIP of processing power MIP</t>
  </si>
  <si>
    <t>Embedded Output Transformation Engine AFP Parser MIP of processing power MIP Non-Prod</t>
  </si>
  <si>
    <t>Embedded Output Transformation Engine Data Generator Non-Prod Perpetual Concurrent Request</t>
  </si>
  <si>
    <t>Embedded Output Transformation Engine Data Generator Non-Prod Perpetual CPU</t>
  </si>
  <si>
    <t>Embedded Output Transformation Engine Data Generator Non-Prod Perpetual MIPS</t>
  </si>
  <si>
    <t>Embedded Output Transformation Engine Data Generator Perpetual Concurrent Request</t>
  </si>
  <si>
    <t>Embedded Output Transformation Engine Data Generator Perpetual CPU</t>
  </si>
  <si>
    <t>Embedded Output Transformation Engine Data Generator Perpetual MIPS</t>
  </si>
  <si>
    <t>Embedded Output Transformation Engine Image Gen MIP of processing power MIP</t>
  </si>
  <si>
    <t>Embedded Output Transformation Engine Image Gen MIP of processing power MIP Non-Prod</t>
  </si>
  <si>
    <t>Embedded Output Transformation Engine Image Generator Concurrent Request</t>
  </si>
  <si>
    <t>Embedded Output Transformation Engine Image Generator Concurrent Request Non-Prod</t>
  </si>
  <si>
    <t>Embedded Output Transformation Engine Image Generator CPU Core</t>
  </si>
  <si>
    <t>Embedded Output Transformation Engine Image Generator CPU Core Non-Prod</t>
  </si>
  <si>
    <t>Embedded Output Transformation Engine Image Parser Concurrent Request</t>
  </si>
  <si>
    <t>Embedded Output Transformation Engine Image Parser Concurrent Request Non-Prod</t>
  </si>
  <si>
    <t>Embedded Output Transformation Engine Image Parser CPU Core</t>
  </si>
  <si>
    <t>Embedded Output Transformation Engine Image Parser CPU Core Non-Prod</t>
  </si>
  <si>
    <t>Embedded Output Transformation Engine Image Parser MIP of processing power MIP</t>
  </si>
  <si>
    <t>Embedded Output Transformation Engine Image Parser MIP of processing power MIP Non-Prod</t>
  </si>
  <si>
    <t>Embedded Output Transformation Engine Line Data Parser Concurrent Request</t>
  </si>
  <si>
    <t>Embedded Output Transformation Engine Line Data Parser Concurrent Request Non-Prod</t>
  </si>
  <si>
    <t>Embedded Output Transformation Engine Line Data Parser CPU Core</t>
  </si>
  <si>
    <t>Embedded Output Transformation Engine Line Data Parser CPU Core Non-Prod</t>
  </si>
  <si>
    <t>Embedded Output Transformation Engine Line Data Parser MIP of processing power MIP</t>
  </si>
  <si>
    <t>Embedded Output Transformation Engine Line Data Parser MIP of processing power MIP Non-Prod</t>
  </si>
  <si>
    <t>Embedded Output Transformation Engine Metacode Parser Concurrent Request</t>
  </si>
  <si>
    <t>Embedded Output Transformation Engine Metacode Parser Concurrent Request Non-Prod</t>
  </si>
  <si>
    <t>Embedded Output Transformation Engine Metacode Parser CPU Core</t>
  </si>
  <si>
    <t>Embedded Output Transformation Engine Metacode Parser CPU Core Non-Prod</t>
  </si>
  <si>
    <t>Embedded Output Transformation Engine Metacode Parser MIP of processing power MIP</t>
  </si>
  <si>
    <t>Embedded Output Transformation Engine Metacode Parser MIP of processing power MIP Non-Prod</t>
  </si>
  <si>
    <t>Embedded Output Transformation Engine Metacode/DJDE Generator Concurrent Request</t>
  </si>
  <si>
    <t>Embedded Output Transformation Engine Metacode/DJDE Generator Concurrent Request Non-Prod</t>
  </si>
  <si>
    <t>Embedded Output Transformation Engine Metacode/DJDE Generator CPU Core</t>
  </si>
  <si>
    <t>Embedded Output Transformation Engine Metacode/DJDE Generator CPU Core Non-Prod</t>
  </si>
  <si>
    <t>Embedded Output Transformation Engine Metacode/DJDE MIP of processing power MIP</t>
  </si>
  <si>
    <t>Embedded Output Transformation Engine Metacode/DJDE MIP of processing power MIP Non-Prod</t>
  </si>
  <si>
    <t>Embedded Output Transformation Engine PCL Gen MIP of processing power MIP</t>
  </si>
  <si>
    <t>Embedded Output Transformation Engine PCL Gen MIP of processing power MIP Non-Prod</t>
  </si>
  <si>
    <t>Embedded Output Transformation Engine PCL Generator Concurrent Request</t>
  </si>
  <si>
    <t>Embedded Output Transformation Engine PCL Generator Concurrent Request Non-Prod</t>
  </si>
  <si>
    <t>Embedded Output Transformation Engine PCL Generator CPU Core Non-Prod</t>
  </si>
  <si>
    <t>Embedded Output Transformation Engine PCL Parser Concurrent Request</t>
  </si>
  <si>
    <t>Embedded Output Transformation Engine PCL Parser Concurrent Request Non-Prod</t>
  </si>
  <si>
    <t>Embedded Output Transformation Engine PCL Parser CPU Core Non-Prod</t>
  </si>
  <si>
    <t>Embedded Output Transformation Engine PCL Parser MIP of processing power MIP</t>
  </si>
  <si>
    <t>Embedded Output Transformation Engine PCL Parser MIP of processing power MIP Non-Prod</t>
  </si>
  <si>
    <t>Embedded Output Transformation Engine PDF Generator Concurrent Request</t>
  </si>
  <si>
    <t>Embedded Output Transformation Engine PDF Generator Concurrent Request Non-Prod</t>
  </si>
  <si>
    <t>Embedded Output Transformation Engine PDF Generator CPU Core Non-Prod</t>
  </si>
  <si>
    <t>Embedded Output Transformation Engine PDF Generator MIP of Processing Power</t>
  </si>
  <si>
    <t>Embedded Output Transformation Engine PDF Generator MIP of Processing Power Non-Prod</t>
  </si>
  <si>
    <t>Embedded Output Transformation Engine PDF Parser Concurrent Request</t>
  </si>
  <si>
    <t>Embedded Output Transformation Engine PDF Parser Concurrent Request Non-Prod</t>
  </si>
  <si>
    <t>Embedded Output Transformation Engine PDF Parser CPU Core</t>
  </si>
  <si>
    <t>Embedded Output Transformation Engine PDF Parser CPU Core Non-Prod</t>
  </si>
  <si>
    <t>Embedded Output Transformation Engine PDF Parser MIP of processing power MIP</t>
  </si>
  <si>
    <t>Embedded Output Transformation Engine PDF Parser MIP of processing power MIP Non-Prod</t>
  </si>
  <si>
    <t>Embedded Output Transformation Engine PDF/A Generator Concurrent Request</t>
  </si>
  <si>
    <t>Embedded Output Transformation Engine PDF/A Generator Concurrent Request Non-Prod</t>
  </si>
  <si>
    <t>Embedded Output Transformation Engine PDF/A Generator CPU Core</t>
  </si>
  <si>
    <t>Embedded Output Transformation Engine PDF/A Generator CPU Core Non-Prod</t>
  </si>
  <si>
    <t>Embedded Output Transformation Engine PDF/A Generator MIP of processing power MIP</t>
  </si>
  <si>
    <t>Embedded Output Transformation Engine PDF/A Generator MIP of processing power MIP Non-Prod</t>
  </si>
  <si>
    <t>Embedded Output Transformation Engine Postscript Gen MIP of processing power MIP</t>
  </si>
  <si>
    <t>Embedded Output Transformation Engine Postscript Gen MIP of processing power MIP Non-Prod</t>
  </si>
  <si>
    <t>Embedded Output Transformation Engine Postscript Generator Concurrent Request</t>
  </si>
  <si>
    <t>Embedded Output Transformation Engine Postscript Generator Concurrent Request Non-Prod</t>
  </si>
  <si>
    <t>Embedded Output Transformation Engine Postscript Generator CPU Core Non-Prod</t>
  </si>
  <si>
    <t>Embedded Output Transformation Engine TIFF Gen MIP of processing power MIP</t>
  </si>
  <si>
    <t>Embedded Output Transformation Engine TIFF Gen MIP of processing power MIP Non-Prod</t>
  </si>
  <si>
    <t>Embedded Output Transformation Engine TIFF Generator Concurrent Request</t>
  </si>
  <si>
    <t>Embedded Output Transformation Engine TIFF Generator Concurrent Request Non-Prod</t>
  </si>
  <si>
    <t>Embedded Output Transformation Engine TIFF Generator CPU Core</t>
  </si>
  <si>
    <t>Embedded Output Transformation Engine TIFF Generator CPU Core Non-Prod</t>
  </si>
  <si>
    <t>Embedded Output Transformation Engine TIFF Parser Concurrent Request</t>
  </si>
  <si>
    <t>Embedded Output Transformation Engine TIFF Parser Concurrent Request Non-Prod</t>
  </si>
  <si>
    <t>Embedded Output Transformation Engine TIFF Parser CPU Core</t>
  </si>
  <si>
    <t>Embedded Output Transformation Engine TIFF Parser CPU Core Non-Prod</t>
  </si>
  <si>
    <t>Embedded Output Transformation Engine TIFF Parser MIP of processing power MIP</t>
  </si>
  <si>
    <t>Embedded Output Transformation Engine TIFF Parser MIP of processing power MIP Non-Prod</t>
  </si>
  <si>
    <t>Embedded Output Transformation Engine Web Gen MIP of processing power MIP</t>
  </si>
  <si>
    <t>Embedded Output Transformation Engine Web Gen MIP of processing power MIP Non-Prod</t>
  </si>
  <si>
    <t>Embedded Output Transformation Engine Web Generator Concurrent Request</t>
  </si>
  <si>
    <t>Embedded Output Transformation Engine Web Generator Concurrent Request Non-Prod</t>
  </si>
  <si>
    <t>Embedded Output Transformation Engine Web Generator CPU Core</t>
  </si>
  <si>
    <t>Embedded Output Transformation Engine Web Generator CPU Core Non-Prod</t>
  </si>
  <si>
    <t>Embedded Output Transformation Engine XML Writer Concurrent Request</t>
  </si>
  <si>
    <t>Embedded Output Transformation Engine XML Writer Concurrent Request Non-Prod</t>
  </si>
  <si>
    <t>Embedded Output Transformation Engine XML Writer CPU Core</t>
  </si>
  <si>
    <t>Embedded Output Transformation Engine XML Writer CPU Core Non-Prod</t>
  </si>
  <si>
    <t>Embedded Output Transformation Engine XML Writer MIP of processing power MIP</t>
  </si>
  <si>
    <t>Embedded Output Transformation Engine XML Writer MIP of processing power MIP Non-Prod</t>
  </si>
  <si>
    <t>Output Transformation Designer Named Developer</t>
  </si>
  <si>
    <t>Automated Output Accessibility Concurrent Request</t>
  </si>
  <si>
    <t>Automated Output Accessibility Concurrent Request Non-Prod</t>
  </si>
  <si>
    <t>Automated Output Accessibility CPU Core</t>
  </si>
  <si>
    <t>Automated Output Accessibility CPU Core Non-Prod</t>
  </si>
  <si>
    <t>Automated Output Accessibility Large Print Perpetual Concurrent Request</t>
  </si>
  <si>
    <t>Automated Output Accessibility Large Print Perpetual CPU</t>
  </si>
  <si>
    <t>Automated Output Accessibility Large Print Perpetual MIPS</t>
  </si>
  <si>
    <t>Automated Output Accessibility Large Print Perpetual Non-Prod Concurrent Request</t>
  </si>
  <si>
    <t>Automated Output Accessibility Large Print Perpetual Non-Prod CPU</t>
  </si>
  <si>
    <t>Automated Output Accessibility Large Print Perpetual Non-Prod MIPS</t>
  </si>
  <si>
    <t>Automated Output Accessibility MIPS of processing Power MIP</t>
  </si>
  <si>
    <t>Automated Output Accessibility MIPS of processing Power MIP Non-Prod</t>
  </si>
  <si>
    <t>Document Transform AFP Generator MIP Non-Prod</t>
  </si>
  <si>
    <t>Document Transform AFP Parser Concurrent Request Non-Prod</t>
  </si>
  <si>
    <t>Document Transform AFP Parser CPU Core Non-Prod</t>
  </si>
  <si>
    <t>Document Transform AFP Parser MIP Non-Prod</t>
  </si>
  <si>
    <t>Document Transform All Components CPU Core Non-Prod</t>
  </si>
  <si>
    <t>Document Transform All Components MIP of processing power MIP Non-Prod</t>
  </si>
  <si>
    <t>Document Transform Base Product Concurrent Request Non-Prod</t>
  </si>
  <si>
    <t>Document Transform Base Product CPU Core Non-Prod</t>
  </si>
  <si>
    <t>Document Transform Base Product MIP of processing power MIP Non-Prod</t>
  </si>
  <si>
    <t>Document Transform Editing Package</t>
  </si>
  <si>
    <t>Document Transform Image Generator CPU Core Non-Prod</t>
  </si>
  <si>
    <t>Document Transform Image Parser</t>
  </si>
  <si>
    <t>Document Transform Indexing Package CPU Core Non-Prod</t>
  </si>
  <si>
    <t>Document Transform Linedata Parser CPU Core</t>
  </si>
  <si>
    <t>Document Transform Linedata Parser CPU Core Non-Prod</t>
  </si>
  <si>
    <t>Document Transform Metacode Parser CPU Core Non-Prod</t>
  </si>
  <si>
    <t>Document Transform PCL Gen MIP of processing power MIP Non-Prod</t>
  </si>
  <si>
    <t>Document Transform PCL Generator CPU Core Non-Prod</t>
  </si>
  <si>
    <t>Document Transform PCL Parser CPU Core Non-Prod</t>
  </si>
  <si>
    <t>Document Transform PDF Accessibility CPU Core Non-Prod</t>
  </si>
  <si>
    <t>Document Transform PDF Gen MIP of processing power MIP Non-Prod</t>
  </si>
  <si>
    <t>Document Transform PDF Generator Concurrent Request Non-Prod</t>
  </si>
  <si>
    <t>Document Transform PDF Generator CPU Core Non-Prod</t>
  </si>
  <si>
    <t>Document Transform PDF Package CPU Core Non-Prod</t>
  </si>
  <si>
    <t>Document Transform PDF/A Gen MIP of processing power MIP Non-Prod</t>
  </si>
  <si>
    <t>Document Transform PDF/A Generator CPU Core Non-Prod</t>
  </si>
  <si>
    <t>Document Transform Postscript Generator CPU Core Non-Prod</t>
  </si>
  <si>
    <t>Document Transform Web Generator CPU Core Non-Prod</t>
  </si>
  <si>
    <t>Document Transform XML Writer CPU Core Non-Prod</t>
  </si>
  <si>
    <t>DOMEA Output Transformation Server by Opentext</t>
  </si>
  <si>
    <t>OpenText Document Accessibility Pages</t>
  </si>
  <si>
    <t>Output Transformation for ApplicationXtender</t>
  </si>
  <si>
    <t>Output Transformation for ApplicationXtender Accessibility</t>
  </si>
  <si>
    <t>Output Transformation for ApplicationXtender Accessibility Non-Prod</t>
  </si>
  <si>
    <t>Output Transformation for ApplicationXtender Non-Prod</t>
  </si>
  <si>
    <t>Output Transformation for InfoArchive</t>
  </si>
  <si>
    <t>Output Transformation for InfoArchive Accessibility</t>
  </si>
  <si>
    <t>Output Transformation Server AFP Gen Concurrent Request</t>
  </si>
  <si>
    <t>Output Transformation Server AFP Gen Concurrent Request Non-Prod</t>
  </si>
  <si>
    <t>Output Transformation Server AFP Gen MIP of processing Power</t>
  </si>
  <si>
    <t>Output Transformation Server AFP Gen MIPS of processing Power MIP Non-Prod</t>
  </si>
  <si>
    <t>Output Transformation Server AFP Generator CPU Core</t>
  </si>
  <si>
    <t>Output Transformation Server AFP Generator CPU Core Non-Prod</t>
  </si>
  <si>
    <t>Output Transformation Server AFP Parser Concurrent Request</t>
  </si>
  <si>
    <t>Output Transformation Server AFP Parser Concurrent Request Non-Prod</t>
  </si>
  <si>
    <t>Output Transformation Server AFP Parser CPU Core</t>
  </si>
  <si>
    <t>Output Transformation Server AFP Parser CPU Core Non-Prod</t>
  </si>
  <si>
    <t>Output Transformation Server AFP Parser MIPS of processing Power</t>
  </si>
  <si>
    <t>Output Transformation Server AFP Parser MIPS of processing Power MIP Non-Prod</t>
  </si>
  <si>
    <t>Output Transformation Server Concurrent Request Kit</t>
  </si>
  <si>
    <t>Output Transformation Server Concurrent Request Non-Prod Kit</t>
  </si>
  <si>
    <t>Output Transformation Server CPU Core</t>
  </si>
  <si>
    <t>Output Transformation Server CPU Core Non-Prod</t>
  </si>
  <si>
    <t>Output Transformation Server Data Generator Non-Prod Perpetual Concurrent Request</t>
  </si>
  <si>
    <t>Output Transformation Server Data Generator Perpetual Concurrent Request</t>
  </si>
  <si>
    <t>Output Transformation Server Data Generator Perpetual CPU</t>
  </si>
  <si>
    <t>Output Transformation Server Data Generator Perpetual CPU Non-Prod</t>
  </si>
  <si>
    <t>Output Transformation Server Data Generator Perpetual MIPS</t>
  </si>
  <si>
    <t>Output Transformation Server Data Generator Perpetual MIPS Non-Prod</t>
  </si>
  <si>
    <t>Output Transformation Server Image Gen Concurrent Request Non-Prod</t>
  </si>
  <si>
    <t>Output Transformation Server Image Gen MIP of processing power</t>
  </si>
  <si>
    <t>Output Transformation Server Image Gen MIPS of processing Power MIP Non-Prod</t>
  </si>
  <si>
    <t>Output Transformation Server Image Generator Concurrent Request</t>
  </si>
  <si>
    <t>Output Transformation Server Image Generator CPU Core</t>
  </si>
  <si>
    <t>Output Transformation Server Image Generator CPU Core Non-Prod</t>
  </si>
  <si>
    <t>Output Transformation Server Image Parser Concurrent Request</t>
  </si>
  <si>
    <t>Output Transformation Server Image Parser Concurrent Request Non-Prod</t>
  </si>
  <si>
    <t>Output Transformation Server Image Parser CPU Core</t>
  </si>
  <si>
    <t>Output Transformation Server Image Parser CPU Core Non-Prod</t>
  </si>
  <si>
    <t>Output Transformation Server Image Parser MIP of processing power</t>
  </si>
  <si>
    <t>Output Transformation Server Image Parser MIPS of processing Power MIP Non-Prod</t>
  </si>
  <si>
    <t>Output Transformation Server Linedata Parser Concurrent Request</t>
  </si>
  <si>
    <t>Output Transformation Server Linedata Parser Concurrent Request Non-Prod</t>
  </si>
  <si>
    <t>Output Transformation Server Linedata Parser CPU Core</t>
  </si>
  <si>
    <t>Output Transformation Server Linedata Parser CPU Core Non-Prod</t>
  </si>
  <si>
    <t>Output Transformation Server Linedata Parser MIP of processing power</t>
  </si>
  <si>
    <t>Output Transformation Server Linedata Parser MIPS of processing Power MIP Non-Prod</t>
  </si>
  <si>
    <t>Output Transformation Server Metacode Parser Concurrent Request</t>
  </si>
  <si>
    <t>Output Transformation Server Metacode Parser Concurrent Request Non-Prod</t>
  </si>
  <si>
    <t>Output Transformation Server Metacode Parser CPU Core</t>
  </si>
  <si>
    <t>Output Transformation Server Metacode Parser CPU Core Non-Prod</t>
  </si>
  <si>
    <t>Output Transformation Server Metacode Parser MIP of processing power</t>
  </si>
  <si>
    <t>Output Transformation Server Metacode Parser MIPS of processing Power MIP Non-Prod</t>
  </si>
  <si>
    <t>Output Transformation Server Metacode/DJDE Concurrent Request Non-Prod</t>
  </si>
  <si>
    <t>Output Transformation Server Metacode/DJDE Generator Concurrent Request</t>
  </si>
  <si>
    <t>Output Transformation Server Metacode/DJDE Generator CPU Core</t>
  </si>
  <si>
    <t>Output Transformation Server Metacode/DJDE Generator CPU Core Non-Prod</t>
  </si>
  <si>
    <t>Output Transformation Server Metacode/DJDE MIP of processing power</t>
  </si>
  <si>
    <t>Output Transformation Server Metacode/DJDE MIPS of processing Power MIP Non-Prod</t>
  </si>
  <si>
    <t>Output Transformation Server MIPs of processing Power MIP Kit</t>
  </si>
  <si>
    <t>Output Transformation Server MIPS of processing Power MIP Non-Prod Kit</t>
  </si>
  <si>
    <t>Output Transformation Server PCL Gen Concurrent Request Non-Prod</t>
  </si>
  <si>
    <t>Output Transformation Server PCL Gen MIP of processing power</t>
  </si>
  <si>
    <t>Output Transformation Server PCL Gen MIPS of processing Power MIP Non-Prod</t>
  </si>
  <si>
    <t>Output Transformation Server PCL Generator Concurrent Request</t>
  </si>
  <si>
    <t>Output Transformation Server PCL Generator CPU Core</t>
  </si>
  <si>
    <t>Output Transformation Server PCL Generator CPU Core Non-Prod</t>
  </si>
  <si>
    <t>Output Transformation Server PCL Parser Concurrent Request</t>
  </si>
  <si>
    <t>Output Transformation Server PCL Parser Concurrent Request Non-Prod</t>
  </si>
  <si>
    <t>Output Transformation Server PCL Parser CPU Core</t>
  </si>
  <si>
    <t>Output Transformation Server PCL Parser CPU Core Non-Prod</t>
  </si>
  <si>
    <t>Output Transformation Server PCL Parser MIP of processing power</t>
  </si>
  <si>
    <t>Output Transformation Server PCL Parser MIPS of processing Power MIP Non-Prod</t>
  </si>
  <si>
    <t>Output Transformation Server PDF Generator Concurrent Request</t>
  </si>
  <si>
    <t>Output Transformation Server PDF Generator Concurrent Request Non-Prod</t>
  </si>
  <si>
    <t>Output Transformation Server PDF Generator CPU Core</t>
  </si>
  <si>
    <t>Output Transformation Server PDF Generator CPU Core Non-Prod</t>
  </si>
  <si>
    <t>Output Transformation Server PDF Generator MIP of processing power</t>
  </si>
  <si>
    <t>Output Transformation Server PDF Generator MIPS of processing Power Non-Prod</t>
  </si>
  <si>
    <t>Output Transformation Server PDF Parser Concurrent Request</t>
  </si>
  <si>
    <t>Output Transformation Server PDF Parser Concurrent Request Non-Prod</t>
  </si>
  <si>
    <t>Output Transformation Server PDF Parser CPU Core</t>
  </si>
  <si>
    <t>Output Transformation Server PDF Parser CPU Core Non-Prod</t>
  </si>
  <si>
    <t>Output Transformation Server PDF Parser MIP of processing power</t>
  </si>
  <si>
    <t>Output Transformation Server PDF Parser MIPS of processing Power MIP Non-Prod</t>
  </si>
  <si>
    <t>Output Transformation Server PDF/A Generator Concurrent Request</t>
  </si>
  <si>
    <t>Output Transformation Server PDF/A Generator Concurrent Request Non-Prod</t>
  </si>
  <si>
    <t>Output Transformation Server PDF/A Generator CPU Core</t>
  </si>
  <si>
    <t>Output Transformation Server PDF/A Generator CPU Core Non-Prod</t>
  </si>
  <si>
    <t>Output Transformation Server PDF/A Generator MIP of processing power</t>
  </si>
  <si>
    <t>Output Transformation Server PDF/A Generator MIPS of processing Power MIP Non-Prod</t>
  </si>
  <si>
    <t>Output Transformation Server Postscript Gen Concurrent Request Non-Prod</t>
  </si>
  <si>
    <t>Output Transformation Server Postscript Gen MIP of processing power</t>
  </si>
  <si>
    <t>Output Transformation Server Postscript Gen MIPS of processing Power MIP Non-Prod</t>
  </si>
  <si>
    <t>Output Transformation Server Postscript Generator Concurrent Request</t>
  </si>
  <si>
    <t>Output Transformation Server Postscript Generator CPU Core</t>
  </si>
  <si>
    <t>Output Transformation Server Postscript Generator CPU Core Non-Prod</t>
  </si>
  <si>
    <t>Output Transformation Server TIFF Gen Concurrent Request Non-Prod</t>
  </si>
  <si>
    <t>Output Transformation Server TIFF Gen MIP of processing power</t>
  </si>
  <si>
    <t>Output Transformation Server TIFF Gen MIPS of processing Power MIP Non-Prod</t>
  </si>
  <si>
    <t>Output Transformation Server TIFF Generator Concurrent Request</t>
  </si>
  <si>
    <t>Output Transformation Server TIFF Generator CPU Core</t>
  </si>
  <si>
    <t>Output Transformation Server TIFF Generator CPU Core Non-Prod</t>
  </si>
  <si>
    <t>Output Transformation Server TIFF Parser Concurrent Request</t>
  </si>
  <si>
    <t>Output Transformation Server TIFF Parser Concurrent Request Non-Prod</t>
  </si>
  <si>
    <t>Output Transformation Server TIFF Parser CPU Core</t>
  </si>
  <si>
    <t>Output Transformation Server TIFF Parser CPU Core Non-Prod</t>
  </si>
  <si>
    <t>Output Transformation Server TIFF Parser MIP of processing power</t>
  </si>
  <si>
    <t>Output Transformation Server TIFF Parser MIPS of processing Power MIP Non-Prod</t>
  </si>
  <si>
    <t>Output Transformation Server Web Gen Concurrent Request Non-Prod</t>
  </si>
  <si>
    <t>Output Transformation Server Web Gen MIP of processing power</t>
  </si>
  <si>
    <t>Output Transformation Server Web Gen MIPS of processing Power MIP Non-Prod</t>
  </si>
  <si>
    <t>Output Transformation Server Web Generator Concurrent Request</t>
  </si>
  <si>
    <t>Output Transformation Server Web Generator CPU Core</t>
  </si>
  <si>
    <t>Output Transformation Server Web Generator CPU Core Non-Prod</t>
  </si>
  <si>
    <t>Output Transformation Server XML Writer Concurrent Request</t>
  </si>
  <si>
    <t>Output Transformation Server XML Writer Concurrent Request Non-Prod</t>
  </si>
  <si>
    <t>Output Transformation Server XML Writer CPU Core</t>
  </si>
  <si>
    <t>Output Transformation Server XML Writer CPU Core Non-Prod</t>
  </si>
  <si>
    <t>Output Transformation Server XML Writer MIP of processing power</t>
  </si>
  <si>
    <t>Output Transformation Server XML Writer MIPS of processing Power MIP Non-Prod</t>
  </si>
  <si>
    <t>Process Manager All Events and Processes CPU Core Non-Prod</t>
  </si>
  <si>
    <t>Process Manager Configuration Repository CPU Core Non-Prod</t>
  </si>
  <si>
    <t>Process Manager Database Custom Repository Adaptor CPU Core Non-Prod</t>
  </si>
  <si>
    <t>Process Manager ebXML Messaging Service Base CPU Core Non-Prod</t>
  </si>
  <si>
    <t>Process Manager ebXML Trading Partner Each Non-Prod</t>
  </si>
  <si>
    <t>Process Manager EMC Documentum Loader CPU Core Non-Prod</t>
  </si>
  <si>
    <t>Process Manager for iHub Concurrent Request Non-Prod</t>
  </si>
  <si>
    <t>Process Manager for iHub CPU Core Non-Prod</t>
  </si>
  <si>
    <t>Process Manager IBM Content Manager onDemand Repository Adapter CPU Core Non-Prod</t>
  </si>
  <si>
    <t>Process Manager IBM FileNet Image Services Repository Adaptor CPU Core Non-Prod</t>
  </si>
  <si>
    <t>Process Manager IBM FileNet P8 Loader CPU Core Non-Prod</t>
  </si>
  <si>
    <t>Process Manager PDF Merge CPU Core Non-Prod</t>
  </si>
  <si>
    <t>Xenos Tools PDF Merge CPU Core Non-Prod</t>
  </si>
  <si>
    <t>OpenPass Content</t>
  </si>
  <si>
    <t>The Unlimited 22</t>
  </si>
  <si>
    <t>Archive Center CMIS - Trans/YR</t>
  </si>
  <si>
    <t>Archive Server API</t>
  </si>
  <si>
    <t>Archiving for SAP Solutions Occasional Named Users</t>
  </si>
  <si>
    <t>Archiving for SAP Solutions Standard Named Users</t>
  </si>
  <si>
    <t>Archiving for SAP Solutions Upgrade from Data Archiving for SAP Solutions - Full Named Users</t>
  </si>
  <si>
    <t>Archiving for SAP Solutions Web Named Users</t>
  </si>
  <si>
    <t>Data Archiving for SAP Solutions</t>
  </si>
  <si>
    <t>Archiving and Document Access for SAP Solutions External R/W (Transactions)</t>
  </si>
  <si>
    <t>Archiving and Document Access for SAP Solutions Full Named Users</t>
  </si>
  <si>
    <t>Archiving and Document Access for SAP Solutions Occasional Named Users</t>
  </si>
  <si>
    <t>Archiving and Document Access for SAP Solutions Web Named Users</t>
  </si>
  <si>
    <t>SAP Reseller Archiving &amp; Document Access for SAP Solutions</t>
  </si>
  <si>
    <t>Archive for Google Apps</t>
  </si>
  <si>
    <t>DOMEA InfoArchive by Opentext</t>
  </si>
  <si>
    <t>Upgrade InfoArchive to InfoArchive Platform</t>
  </si>
  <si>
    <t>Add User Only - Legacy Appworks Platform Occasional User</t>
  </si>
  <si>
    <t>AppWorks Platform External (Transactions)</t>
  </si>
  <si>
    <t>Appworks Platform Occasional User</t>
  </si>
  <si>
    <t>DOMEA DMS Basisdienst Erweiterung OZG</t>
  </si>
  <si>
    <t>DOMEA eAkte Basisdienst Connector by Opentext</t>
  </si>
  <si>
    <t>DOMEA Workflow Extension by Opentext</t>
  </si>
  <si>
    <t>Process Suite Core License</t>
  </si>
  <si>
    <t>Process Suite Platform High Availability</t>
  </si>
  <si>
    <t>Contract Center Add-on to Process Suite Named User License KIT</t>
  </si>
  <si>
    <t>Contract Center Add-on to Process Suite Participant User License</t>
  </si>
  <si>
    <t>Contract Center Standalone Named User License KIT</t>
  </si>
  <si>
    <t>Contract Center Standalone Process Participant User License</t>
  </si>
  <si>
    <t>1:1 Document Creator, Node Locked, Development (MVS-Z/OS)</t>
  </si>
  <si>
    <t>1:1 Document Creator, Node Locked, Hot Backup (MVS-Z/OS)</t>
  </si>
  <si>
    <t>1:1 Document Creator, Node Locked, Production (MVS-Z/OS)</t>
  </si>
  <si>
    <t>1YR - Software Subscription</t>
  </si>
  <si>
    <t>3YR - Software Subscription</t>
  </si>
  <si>
    <t>Accounts Payable for SAP Solutions Invoices Per Year</t>
  </si>
  <si>
    <t>Advanced Campaign Management, Node Locked, Development (MVS-Z/OS)</t>
  </si>
  <si>
    <t>Advanced Campaign Management, Node Locked, Hot Backup (MVS-Z/OS)</t>
  </si>
  <si>
    <t>Advanced Campaign Management, Node Locked, Production (MVS-Z/OS)</t>
  </si>
  <si>
    <t>Advanced Design Workflow, Node Locked, Development (MVS-Z/OS)</t>
  </si>
  <si>
    <t>Advanced Design Workflow, Node Locked, Hot Backup (MVS-Z/OS)</t>
  </si>
  <si>
    <t>Advanced Design Workflow, Node Locked, Production (MVS-Z/OS)</t>
  </si>
  <si>
    <t>Advanced Function Presentation (AFP) Output, Node Locked, Development (MVS-Z/OS)</t>
  </si>
  <si>
    <t>Advanced Function Presentation (AFP) Output, Node Locked, Hot Backup (MVS-Z/OS)</t>
  </si>
  <si>
    <t>Advanced Function Presentation (AFP) Output, Node Locked, Production (MVS-Z/OS)</t>
  </si>
  <si>
    <t>Advanced Tables, Node Locked, Development (MVS-Z/OS)</t>
  </si>
  <si>
    <t>Advanced Tables, Node Locked, Hot Backup (MVS-Z/OS)</t>
  </si>
  <si>
    <t>Advanced Tables, Node Locked, Production (MVS-Z/OS)</t>
  </si>
  <si>
    <t>Alchemy Web Client</t>
  </si>
  <si>
    <t>Alchemy Web Client - Redundant</t>
  </si>
  <si>
    <t>AppEnhancer CAPTURE PACKAGE</t>
  </si>
  <si>
    <t>AppEnhancer Connector – 5 CC Users=UB</t>
  </si>
  <si>
    <t>AppEnhancer Connector 5 CC Users=UB - Test/Dev</t>
  </si>
  <si>
    <t>AppEnhancer OCR SERVER=IA</t>
  </si>
  <si>
    <t>AppEnhancer PROINDEX FULL TEXT CLNT-25 CC USER</t>
  </si>
  <si>
    <t>AppEnhancer SERVER - 1 CC USER</t>
  </si>
  <si>
    <t>AppEnhancer SERVER - 25 CC USER</t>
  </si>
  <si>
    <t>AppEnhancer SERVER - 25 CC USER PACK</t>
  </si>
  <si>
    <t>AppEnhancer SERVER - 5 CC USER PACK</t>
  </si>
  <si>
    <t>AppEnhancer Server - 5 CC User Pack=UB</t>
  </si>
  <si>
    <t>AppEnhancer Server - 5 CC User Pack=UB - Test/Dev</t>
  </si>
  <si>
    <t>AppEnhancer SERVER - 50 CC USER</t>
  </si>
  <si>
    <t>AppEnhancer SERVER - 75 CC USER PACK</t>
  </si>
  <si>
    <t>AppEnhancer SOFTWARE RETENTION MANAGEMENT</t>
  </si>
  <si>
    <t>AppEnhancer WEB ACCESS .NET PAL - 25 USERS</t>
  </si>
  <si>
    <t>AppEnhancer Web Public Access 5 CC Pk=UB</t>
  </si>
  <si>
    <t>AppEnhancer Web Public Access 5 CC Pk=UB - Test/Dev</t>
  </si>
  <si>
    <t>AppEnhancer Workflow Manager</t>
  </si>
  <si>
    <t>AppEnhancer Workflow Manager - Forms=IA - Test/Dev</t>
  </si>
  <si>
    <t>AppEnhancer Workflow Manager Server=IA - Test/Dev</t>
  </si>
  <si>
    <t>AppEnhancer Workflow Mgr 5 CC Usr Pk=UB - Test/Dev</t>
  </si>
  <si>
    <t>AppEnhancer Workflow Mgr 5 CC Usr Pk=UBx</t>
  </si>
  <si>
    <t>AppEnhancer xPlore Full Text Server=IA</t>
  </si>
  <si>
    <t>AppEnhancer xPlore Full Text Server=IA - Test/Dev</t>
  </si>
  <si>
    <t>AppEnhancer xPlore Full Txt 5CC Usr Pk=UB</t>
  </si>
  <si>
    <t>AppEnhancer xPlore Full Txt 5CC Usr Pk=UB - Test/Dev</t>
  </si>
  <si>
    <t>Application Consolidator, Node Locked, Development (MVS-Z/OS)</t>
  </si>
  <si>
    <t>Application Consolidator, Node Locked, Hot Backup (MVS-Z/OS)</t>
  </si>
  <si>
    <t>Application Consolidator, Node Locked, Production (MVS-Z/OS)</t>
  </si>
  <si>
    <t>Application Query Service, Node Locked, Development (MVS-Z/OS)</t>
  </si>
  <si>
    <t>Application Query Service, Node Locked, Hot Backup (MVS-Z/OS)</t>
  </si>
  <si>
    <t>Application Query Service, Node Locked, Production (MVS-Z/OS)</t>
  </si>
  <si>
    <t>APxCelerator</t>
  </si>
  <si>
    <t>AutoScore and 100% Speech Analytics Promotion, Four Year Term, Upgrade Agent</t>
  </si>
  <si>
    <t>AutoScore and 100% Speech Analytics Promotion, Three Year Term, Upgrade Agent</t>
  </si>
  <si>
    <t>AutoScore and 100% Speech Analytics Promotion, Two Year Term, Upgrade Agent</t>
  </si>
  <si>
    <t>AX to CAMM=UA</t>
  </si>
  <si>
    <t>Axcelerate – Addon Review and Analysis 20 Additional named users</t>
  </si>
  <si>
    <t>Axcelerate – Addon Review and Analysis 5 Additional named users</t>
  </si>
  <si>
    <t>Axcelerate – Investigation</t>
  </si>
  <si>
    <t>Axcelerate – Investigation - Addon connector</t>
  </si>
  <si>
    <t>Axcelerate – Review and Analysis (R&amp;A)</t>
  </si>
  <si>
    <t>Axcelerate ECA &amp; Collection - 5 TB Raw Data (Expanded) Ingestion Only (Reuse) (File Share Connector</t>
  </si>
  <si>
    <t>Axcelerate ECA &amp; Collection - Connector Atlassian Confluence</t>
  </si>
  <si>
    <t>Axcelerate ECA &amp; Collection - Connector Box</t>
  </si>
  <si>
    <t>Axcelerate ECA &amp; Collection - Connector Documentum</t>
  </si>
  <si>
    <t>Axcelerate ECA &amp; Collection - Connector Exchange 365</t>
  </si>
  <si>
    <t>Axcelerate ECA &amp; Collection - Connector Exchange Direct V2</t>
  </si>
  <si>
    <t>Axcelerate ECA &amp; Collection - Connector Microsoft Exchange</t>
  </si>
  <si>
    <t>Axcelerate ECA &amp; Collection - Connector O365 One Drive</t>
  </si>
  <si>
    <t>Axcelerate ECA &amp; Collection - Connector O365 Skype for Business</t>
  </si>
  <si>
    <t>Axcelerate ECA &amp; Collection - Connector OpenText Content Server (formerly Livelink)</t>
  </si>
  <si>
    <t>Axcelerate ECA &amp; Collection - Connector SharePoint</t>
  </si>
  <si>
    <t>Axcelerate ECA &amp; Collection - Connector Sharepoint 365</t>
  </si>
  <si>
    <t>Axcelerate ECA &amp; Collection - R&amp;A Power User Bundles (SUBSEQUENT 20 concurrent users)</t>
  </si>
  <si>
    <t>Axcelerate ECA &amp; Collection-CORE 1 TB(Reuse Driven)+R &amp;APowerUserBundles(5concurrentusers)</t>
  </si>
  <si>
    <t>Axcelerate Review &amp; Analysis - Enrichment and Predictive Coding (On Premise)</t>
  </si>
  <si>
    <t>Axcelerate Review &amp; Analysis - Perpetual Ingestion License</t>
  </si>
  <si>
    <t>Axcelerate Review &amp; Analysis - Perpetual License</t>
  </si>
  <si>
    <t>Axcelerate Review &amp; Analysis-Enterprise License</t>
  </si>
  <si>
    <t>Branch Office Server - 2 Additional Channels (S-CPRFPGBOSCN)</t>
  </si>
  <si>
    <t>Branch Office Server with Mail Gateways (S-CPRFPGBOSMG-A)</t>
  </si>
  <si>
    <t>Brava Batch Desktop add-on in support of BDT upgrades</t>
  </si>
  <si>
    <t>Brava Desktop DX-P - 2D AutoCAD Limited with PLT for ABB INC. (Single User)</t>
  </si>
  <si>
    <t>Brava Desktop, All Features, all formats, OEM Version</t>
  </si>
  <si>
    <t>Brava DTX CaseMap/Concordance-DIST (Single User)</t>
  </si>
  <si>
    <t>Brava Enterprise for Drawings View/Print/Compare</t>
  </si>
  <si>
    <t>Brava! Additional Job Processor</t>
  </si>
  <si>
    <t>Brava! Batch Desktop add-on (merge + batch print documents)</t>
  </si>
  <si>
    <t>Brava! Batch Desktop add-on (merge + batch print documents) - Concurrent license</t>
  </si>
  <si>
    <t>Brava! Batch Desktop add-on (merge + batch print documents) - Network license</t>
  </si>
  <si>
    <t>Brava! Desktop - All formats, View only (10 users) - JA (Single User)</t>
  </si>
  <si>
    <t>Brava! Desktop - All formats, View only, concurrent (5 users) - JA</t>
  </si>
  <si>
    <t>Brava! Desktop AutoCAD only, No markup, redaction, takeoff - perpetual, unlimited seats</t>
  </si>
  <si>
    <t>Brava! Desktop for Concordance - DIST (Single User)</t>
  </si>
  <si>
    <t>Brava! Desktop for eDOCS, All formats, Named user</t>
  </si>
  <si>
    <t>Brava! Desktop LIMITED CAD + images. All features.</t>
  </si>
  <si>
    <t>Brava! Desktop OXL/CaseMap/Concordance (Single User)</t>
  </si>
  <si>
    <t>Brava! Desktop TIFF, JPG, EPS/PS &amp; CSF only. View + Print only, Named Network (10) JA</t>
  </si>
  <si>
    <t>Brava! Desktop TIFF, JPG, EPS/PS &amp; CSF only. View + Print only. JA (Single User)</t>
  </si>
  <si>
    <t>Brava! Desktop TIFF, PDF, JPG, EPS/PS &amp; CSF only. All features.</t>
  </si>
  <si>
    <t>Brava! Desktop TIFF, PDF, JPG, EPS/PS &amp; CSF only. All features. Concurrent network SKU.</t>
  </si>
  <si>
    <t>Brava! Desktop TIFF, PDF, JPG, EPS/PS &amp; CSF only. All features. JA</t>
  </si>
  <si>
    <t>Brava! Desktop TIFF, PDF, JPG, EPS/PS &amp; CSF only. All features. Named user SKU.</t>
  </si>
  <si>
    <t>Brava! Desktop TIFF, PDF, JPG, EPS/PS &amp; CSF only. View + Print only. (Single User)</t>
  </si>
  <si>
    <t>Brava! Desktop TIFF, PDF, JPG, EPS/PS &amp; CSF only. View + Print only. CITRIX SKU. (Single User)</t>
  </si>
  <si>
    <t>Brava! Desktop TIFF, PDF, JPG, EPS/PS &amp; CSF only. View + Print only. JA</t>
  </si>
  <si>
    <t>Brava! Desktop TIFF, PDF, JPG, EPS/PS &amp; CSF only. View + Print only. Named user SKU.</t>
  </si>
  <si>
    <t>Brava! Desktop. All formats, All features. Concurrent.</t>
  </si>
  <si>
    <t>Brava! Desktop. All formats. All features</t>
  </si>
  <si>
    <t>Brava! Desktop. All formats. All features - JA (Single User)</t>
  </si>
  <si>
    <t>Brava! Desktop. All formats. All features, Named user</t>
  </si>
  <si>
    <t>Brava! Desktop. AutoCAD formats only. No markup, redaction, takeoff. CITRIX, Perpetual</t>
  </si>
  <si>
    <t>Brava! Desktop. AutoCAD formats only. No markup, redaction, takeoff. Named user SKU.</t>
  </si>
  <si>
    <t>Brava! Desktop. AutoCAD formats only. No markup, redaction, takeoff. Perpetual</t>
  </si>
  <si>
    <t>Brava! Desktop. AutoCAD only. No markup, redaction, takeoff. JA (Single User)</t>
  </si>
  <si>
    <t>Brava! Desktop. CAD + image formats only. All features. (Single User)</t>
  </si>
  <si>
    <t>Brava! Desktop. CAD + image formats only. All features. Concurrent network SKU. (Single User)</t>
  </si>
  <si>
    <t>Brava! Desktop. CAD + image formats only. All features. JA (Single User)</t>
  </si>
  <si>
    <t>Brava! Desktop. CAD + image formats only. All features. Named user SKU. (Single User)</t>
  </si>
  <si>
    <t>Brava! Desktop. CAD + image formats only. No markup, redaction, takeoff. (Single User)</t>
  </si>
  <si>
    <t>Brava! Desktop. CAD + image formats only. No markup, redaction, takeoff. JA (Single User)</t>
  </si>
  <si>
    <t>Brava! Desktop. CAD + image formats only. No markup, redaction, takeoff. Named user (Single User)</t>
  </si>
  <si>
    <t>Brava! Desktop. LIMITED CAD + image. All features. CITRIX SKU</t>
  </si>
  <si>
    <t>Brava! Desktop. LIMITED CAD + image. All features. Concurrent network SKU</t>
  </si>
  <si>
    <t>Brava! Desktop. LIMITED CAD + image. All features. Named user SKU.</t>
  </si>
  <si>
    <t>Brava! Desktop. LIMITED CAD + images. All feature - JA</t>
  </si>
  <si>
    <t>Brava! Desktop. TIFF, JPEG, EPS/PS &amp; CSF only. View+Print only, concurrent</t>
  </si>
  <si>
    <t>Brava! Ent All-in-One KIT: Doc/Image/CAD, View/Print/Annotate/Redact, Rapid Refresh, DFT</t>
  </si>
  <si>
    <t>Brava! Enterprise - Base Module, Doc/Image</t>
  </si>
  <si>
    <t>Brava! Enterprise - Docs + CAD - Base Module</t>
  </si>
  <si>
    <t>Brava! Enterprise (CAD) Image, Document and CAD</t>
  </si>
  <si>
    <t>Brava! Enterprise add-on 3D ActiveX</t>
  </si>
  <si>
    <t>Brava! Enterprise add-on: 3D HTML</t>
  </si>
  <si>
    <t>Brava! Enterprise add-on: 3D HTML with View/Print/Annotate only</t>
  </si>
  <si>
    <t>Brava! Enterprise add-on: Additional Brava Server</t>
  </si>
  <si>
    <t>Brava! Enterprise All Features, All Formats (no Oracle), 1 hour refresh</t>
  </si>
  <si>
    <t>Brava! Enterprise All-in-One KIT: Doc/Image, View/Print/Annotate, Rapid Refresh</t>
  </si>
  <si>
    <t>Brava! Enterprise All-in-One KIT: Doc/Image, View/Print/Annotate/Redact, Rapid Refresh</t>
  </si>
  <si>
    <t>Brava! Enterprise All-in-One KIT: Doc/Image/CAD, View/Print/Annotate, Rapid Refresh</t>
  </si>
  <si>
    <t>Brava! Enterprise All-in-One KIT:Doc/Image/CAD,View/Print/Annotate/Redact, Rapid Refresh</t>
  </si>
  <si>
    <t>Brava! Enterprise All-in-One SKU: Doc/Image, All Features</t>
  </si>
  <si>
    <t>Brava! Enterprise All-in-One SKU: Doc/Image, Markup</t>
  </si>
  <si>
    <t>Brava! Enterprise All-in-One SKU: Doc/Image/CAD, All Features</t>
  </si>
  <si>
    <t>Brava! Enterprise All-in-One SKU: Doc/Image/CAD, Markup</t>
  </si>
  <si>
    <t>Brava! Enterprise Base Module KIT: Doc/Image, View/Print, Rapid Refresh</t>
  </si>
  <si>
    <t>Brava! Enterprise Base Module KIT: Doc/Image/CAD, View/Print, Rapid Refresh</t>
  </si>
  <si>
    <t>Brava! Enterprise Client, all features all formats with add-on: Rapid Refresh (Single user)</t>
  </si>
  <si>
    <t>Brava! Enterprise Client, All features, All formats with add-on: Redaction (Single User)</t>
  </si>
  <si>
    <t>Brava! Enterprise Client, All Features, Docs only with add-ons: Annotation, Redaction (Single User)</t>
  </si>
  <si>
    <t>Brava! Enterprise Client, All formats, Includes add-on: Annotation (Single User)</t>
  </si>
  <si>
    <t>Brava! Enterprise Client, All formats, View/Print only (Single User)</t>
  </si>
  <si>
    <t>Brava! Enterprise Client, Docs/Images only, Includes add-on: Annotation (Single User)</t>
  </si>
  <si>
    <t>Brava! Enterprise Client: Doc/Image, View/Print, Rapid Refresh</t>
  </si>
  <si>
    <t>Brava! Enterprise Client: Doc/Image, View/Print/Annotate, Rapid Refresh</t>
  </si>
  <si>
    <t>Brava! Enterprise Client: Doc/Image/CAD, View/Print, Rapid Refresh</t>
  </si>
  <si>
    <t>Brava! Enterprise Client: Doc/Image/CAD, View/Print/Annotate, Rapid Refresh</t>
  </si>
  <si>
    <t>Brava! Enterprise Client: Doc/Image/CAD, View/Print/Annotate/Redact, Rapid Refresh</t>
  </si>
  <si>
    <t>Brava! Enterprise Client: Doc/Image/CAD, View/Print/Annotate/Redact, Rapid Refresh, DFT</t>
  </si>
  <si>
    <t>Brava! Enterprise for Content Suite Job Processor add-on: 3D HTML</t>
  </si>
  <si>
    <t>Brava! Enterprise for OT Hot Failover/Disaster Recovery</t>
  </si>
  <si>
    <t>Brava! Enterprise Server, All features, All Formats with add-on: DFT</t>
  </si>
  <si>
    <t>Brava! for Content Suite add-on: Additional Brava Server</t>
  </si>
  <si>
    <t>Brava! For Content Suite add-on: Additional Job Processor</t>
  </si>
  <si>
    <t>Brava! for Content Suite add-on: Brava! Batch Print</t>
  </si>
  <si>
    <t>Brava! for Content Suite add-on: DFT</t>
  </si>
  <si>
    <t>Brava! for Content Suite add-on: Doc/Image, add Publish/Redact</t>
  </si>
  <si>
    <t>Brava! for Content Suite add-on: Doc/Image/2D CAD, add Publish/Redact</t>
  </si>
  <si>
    <t>Brava! for Content Suite add-on: Thumbnails Module</t>
  </si>
  <si>
    <t>Brava! for Content Suite All-in-One SKU: All features, All formats, Add-on DFT</t>
  </si>
  <si>
    <t>Brava! for Content Suite Base Module KIT: Doc/Image, View/Print/Annotate</t>
  </si>
  <si>
    <t>Brava! for Content Suite Base Module KIT: Doc/Image/2D CAD, View/Print/Annotate</t>
  </si>
  <si>
    <t>Brava! for Content Suite Read Only Module</t>
  </si>
  <si>
    <t>Brava! for D2 Client: Doc/Image, View/Print/Annotate/Redact</t>
  </si>
  <si>
    <t>Brava! for D2 Client: Doc/Image/CAD, View/Print/Annotate/Redact</t>
  </si>
  <si>
    <t>Brava! for D2 Job Processor add-on: 3D HTML viewer</t>
  </si>
  <si>
    <t>Brava! for Documentum D2 - Base Module, Doc/Image/CAD</t>
  </si>
  <si>
    <t>Brava! for Documentum D2 All Formats add-on: DFT</t>
  </si>
  <si>
    <t>Brava! for Documentum D2 All-In-One SKU: Doc/Image/CAD, All Features</t>
  </si>
  <si>
    <t>Brava! for Documentum D2 All-In-One SKU: Image Only, All Features</t>
  </si>
  <si>
    <t>Brava! for Documentum D2, All function, All formats</t>
  </si>
  <si>
    <t>Brava! for Documentum D2, All function, Image formats with DFT</t>
  </si>
  <si>
    <t>Brava! for Documentum XCP add-on: Brava Server, all function, Image formats</t>
  </si>
  <si>
    <t>Brava! for PROJECTDOX: Server</t>
  </si>
  <si>
    <t>Brava! for Webtop add-on: Additional Brava! Server</t>
  </si>
  <si>
    <t>Brava! for Webtop All-in-One KIT: Doc/Image, View/Print/Annotate/Redact</t>
  </si>
  <si>
    <t>Brava! for Webtop All-in-One KIT: Doc/Image, View/Print/Annotate/Redact, with Add-on DFT</t>
  </si>
  <si>
    <t>Brava! for Webtop All-in-One KIT: Doc/Image/CAD/3D, View/Print/Annotate/Redact</t>
  </si>
  <si>
    <t>Brava! for xCP All-In-One KIT SKU: Doc/Image, All Features</t>
  </si>
  <si>
    <t>Brava! for xCP All-In-One KIT SKU: Doc/Image/CAD, All Features</t>
  </si>
  <si>
    <t>Business Center for SAP Solutions</t>
  </si>
  <si>
    <t>Business Server to Enterprise Server</t>
  </si>
  <si>
    <t>Business Server to Enterprise Server - Redundant</t>
  </si>
  <si>
    <t>Business Server to Enterprise Suite</t>
  </si>
  <si>
    <t>Campaign Management, Node Locked, Development (MVS-Z/OS)</t>
  </si>
  <si>
    <t>Campaign Management, Node Locked, Hot Backup (MVS-Z/OS)</t>
  </si>
  <si>
    <t>Campaign Management, Node Locked, Production (MVS-Z/OS)</t>
  </si>
  <si>
    <t>Command Center, Floating, Development</t>
  </si>
  <si>
    <t>Command Center, Floating, Hot Backup</t>
  </si>
  <si>
    <t>Command Center, Floating, Production</t>
  </si>
  <si>
    <t>Command Center, Node Locked, Development</t>
  </si>
  <si>
    <t>Command Center, Node Locked, Hot Backup</t>
  </si>
  <si>
    <t>Command Center, Node Locked, Production</t>
  </si>
  <si>
    <t>Compliance Support, Node Locked, Development (MVS-Z/OS)</t>
  </si>
  <si>
    <t>Compliance Support, Node Locked, Hot Backup (MVS-Z/OS)</t>
  </si>
  <si>
    <t>Compliance Support, Node Locked, Production (MVS-Z/OS)</t>
  </si>
  <si>
    <t>Content Suite Platform, RKYV Edition Invoice Author (Creditors)</t>
  </si>
  <si>
    <t>Content Trans Services Audio Video=ZA</t>
  </si>
  <si>
    <t>Content Trans Services Documents=ZA</t>
  </si>
  <si>
    <t>Content Transformation Services Media=ZA</t>
  </si>
  <si>
    <t>ContentBridge 1 Instance</t>
  </si>
  <si>
    <t>ContentBridge 2 Instances</t>
  </si>
  <si>
    <t>ContentBridge 3 Instances</t>
  </si>
  <si>
    <t>ContentBridge 4 Instances</t>
  </si>
  <si>
    <t>ContentBridge Add On &gt;4</t>
  </si>
  <si>
    <t>DCTM ARCHIVE SERVICES FOR SAP Solutions=IA</t>
  </si>
  <si>
    <t>DCTM Asset Operations SLN ASL=UA</t>
  </si>
  <si>
    <t>DCTM Capital Projects SLN ASL=UA</t>
  </si>
  <si>
    <t>DCTM CONTENT SERVER ST</t>
  </si>
  <si>
    <t>DCTM CONTENT SERVICES FOR SAP Solutions ST=UA</t>
  </si>
  <si>
    <t>DCTM CONTENT SVCS FOR SAP Solutions SVR AGENT=IA</t>
  </si>
  <si>
    <t>DCTM xCP Designer=UA</t>
  </si>
  <si>
    <t>DCTM xCP User Single App=UA</t>
  </si>
  <si>
    <t>DCTM xCP User Unlimited Apps=UA</t>
  </si>
  <si>
    <t>DCTMExtUserPublicSect 10KResidentUsrs=UA</t>
  </si>
  <si>
    <t>Decisiv Content Delivery for SharePoint [Per Web Front End server]</t>
  </si>
  <si>
    <t>Decisiv Search [1 CORE (physical CORES on dye) Minimum 16]</t>
  </si>
  <si>
    <t>Decisiv Search KIT</t>
  </si>
  <si>
    <t>Delivery Manager, Floating, Development</t>
  </si>
  <si>
    <t>Delivery Manager, Floating, Hot Backup</t>
  </si>
  <si>
    <t>Delivery Manager, Floating, Production</t>
  </si>
  <si>
    <t>Delivery Manager, Node Locked, Development</t>
  </si>
  <si>
    <t>Delivery Manager, Node Locked, Hot Backup</t>
  </si>
  <si>
    <t>Delivery Manager, Node Locked, Production</t>
  </si>
  <si>
    <t>Doc Mgmt Server Scan Module Redundant</t>
  </si>
  <si>
    <t>Doc Server Alch Gold Search Client 1-5 Searchers</t>
  </si>
  <si>
    <t>Doc Server Alch Gold Search Client 6-10 Searchers</t>
  </si>
  <si>
    <t>Doc Server Stnd Edition Admin Lic 1-5</t>
  </si>
  <si>
    <t>Doc Server Web Access Module Redundant</t>
  </si>
  <si>
    <t>Doc Server, Alchemy Pro Edition - 12 Month Extension (Server Edition) 2 Users</t>
  </si>
  <si>
    <t>Doc Server, Alchemy Pro Edition - 12 Month Extension (Server Edition) 5 Users</t>
  </si>
  <si>
    <t>Doc Server, Alchemy Pro Edition 12 month Extension 1 user Stand Alone (Gold Edition)</t>
  </si>
  <si>
    <t>Document Management Server Index Stn Clnt 1-5 Indexers</t>
  </si>
  <si>
    <t>Document Management Server Web Access Module</t>
  </si>
  <si>
    <t>Document Mgmt Server Index Station Clnt 11-15 Indexers</t>
  </si>
  <si>
    <t>Document Mgmt Server Index Station Clnt 16-35 Indexers</t>
  </si>
  <si>
    <t>Document Mgmt Server Index Station Clnt 51-75 Indexers</t>
  </si>
  <si>
    <t>Document Mgmt Server Index Station Clnt 6-10 Indexers</t>
  </si>
  <si>
    <t>Document Mgmt Server Index Station Clnt 76-100 Indexers</t>
  </si>
  <si>
    <t>Document Server DataGrabber</t>
  </si>
  <si>
    <t>Document Server for Small Departments, Alchemy Edition (up to 25 users)</t>
  </si>
  <si>
    <t>Document Server for Workgroups, Alchemy Edition (up to 10 users)</t>
  </si>
  <si>
    <t>Document Server for Workgroups, Alchemy Edition (up to 10 users) Redundant</t>
  </si>
  <si>
    <t>Document Server for Workgroups, Alchemy Edition (up to 5 users)</t>
  </si>
  <si>
    <t>Document Server Gold Edition DataGrabber</t>
  </si>
  <si>
    <t>Document Server Gold Edition Scan Module</t>
  </si>
  <si>
    <t>Document Server Gold Edition Search Client, 16-25 Users</t>
  </si>
  <si>
    <t>Document Server Scan Module</t>
  </si>
  <si>
    <t>Document Server Search Client 100+ Licenses</t>
  </si>
  <si>
    <t>Document Server Search Client 11-15 Searchers</t>
  </si>
  <si>
    <t>Document Server Search Client 1-5 Searchers</t>
  </si>
  <si>
    <t>Document Server Search Client 16-35 Searchers</t>
  </si>
  <si>
    <t>Document Server Search Client 36-50 Searchers</t>
  </si>
  <si>
    <t>Document Server Search Client 6-10 Searchers</t>
  </si>
  <si>
    <t>Document Server Search Client Site Licenses</t>
  </si>
  <si>
    <t>Document Server Web Viewer Extension</t>
  </si>
  <si>
    <t>Document Server, Administrator License 1-5</t>
  </si>
  <si>
    <t>Document Server, Advanced Edition Admin Lic 11-15</t>
  </si>
  <si>
    <t>Document Server, Advanced Edition, Admin Lic 6-10</t>
  </si>
  <si>
    <t>Document Server, Alchemy Advanced Edition</t>
  </si>
  <si>
    <t>Document Server, Alchemy Advanced Edition - Redundant</t>
  </si>
  <si>
    <t>Document Server, Alchemy Gold Edition</t>
  </si>
  <si>
    <t>Document Server, Alchemy Pro Edition - Stand Alone (1 user)</t>
  </si>
  <si>
    <t>Document Server, Alchemy Pro Edition 12 month Extension 1 User (Server Edition)</t>
  </si>
  <si>
    <t>Document Server, Alchemy Standard Edition</t>
  </si>
  <si>
    <t>Document Server, Alchemy Standard Edition - Redundant</t>
  </si>
  <si>
    <t>Documentum Archive Services for SAP Solutions – Per User</t>
  </si>
  <si>
    <t>Documentum Certified Records Manager = UA</t>
  </si>
  <si>
    <t>Documentum Compliance Managr Consumer=UA</t>
  </si>
  <si>
    <t>DOCUMENTUM COMPLIANCE MGR-CONTRIBUTOR=UA</t>
  </si>
  <si>
    <t>Documentum Content Services for SAP Solutions – Per User</t>
  </si>
  <si>
    <t>Documentum Custom Client = UA</t>
  </si>
  <si>
    <t>DOCUMENTUM D2 + D2 PLUSPACK=UA</t>
  </si>
  <si>
    <t>Documentum D2 Adv Publishing Services=MA</t>
  </si>
  <si>
    <t>Documentum D2 PlusPack = UA</t>
  </si>
  <si>
    <t>DOCUMENTUM D2 PLUSPACK=UA</t>
  </si>
  <si>
    <t>DOCUMENTUM D2=UA</t>
  </si>
  <si>
    <t>Documentum External R/W Transactions</t>
  </si>
  <si>
    <t>Documentum Physical Records Module = UA</t>
  </si>
  <si>
    <t>Documentum Platform = UA</t>
  </si>
  <si>
    <t>Documentum Platform Extensions = UA</t>
  </si>
  <si>
    <t>Documentum Reports 50 users</t>
  </si>
  <si>
    <t>Documentum Reports Server</t>
  </si>
  <si>
    <t>Documentum Retention Management = UA</t>
  </si>
  <si>
    <t>Documentum Trusted Content Services</t>
  </si>
  <si>
    <t>Documentum Upgrade from Retention to CRM = UA</t>
  </si>
  <si>
    <t>Documentum WebTop = UA</t>
  </si>
  <si>
    <t>Documentum XDB Bundle=ZA</t>
  </si>
  <si>
    <t>Documentum, Add-On IDOL (License)</t>
  </si>
  <si>
    <t>Documentum, Add-On IDOL Additional 1M documents (License)</t>
  </si>
  <si>
    <t>DOMEA Discovery Basic by Opentext</t>
  </si>
  <si>
    <t>DOMEA Discovery Erweiterung Review &amp; Analysis by Opentext</t>
  </si>
  <si>
    <t>DOMEA Discovery Erweiterung um 20 User</t>
  </si>
  <si>
    <t>DOMEA Discovery Erweiterung um 5 User</t>
  </si>
  <si>
    <t>Dynamic Charting, Node Locked, Development (MVS-Z/OS)</t>
  </si>
  <si>
    <t>Dynamic Charting, Node Locked, Hot Backup (MVS-Z/OS)</t>
  </si>
  <si>
    <t>Dynamic Charting, Node Locked, Production (MVS-Z/OS)</t>
  </si>
  <si>
    <t>Dynamic Content Import, Node Locked, Development (MVS-Z/OS)</t>
  </si>
  <si>
    <t>Dynamic Content Import, Node Locked, Hot Backup (MVS-Z/OS)</t>
  </si>
  <si>
    <t>Dynamic Content Import, Node Locked, Production (MVS-Z/OS)</t>
  </si>
  <si>
    <t>Dynamic Data Access (DDA), Node Locked, Development (MVS-Z/OS)</t>
  </si>
  <si>
    <t>Dynamic Data Access (DDA), Node Locked, Hot Backup (MVS-Z/OS)</t>
  </si>
  <si>
    <t>Dynamic Data Access (DDA), Node Locked, Production (MVS-Z/OS)</t>
  </si>
  <si>
    <t>Electronic Signature Integration, Node Locked, Development (MVS-Z/OS)</t>
  </si>
  <si>
    <t>Electronic Signature Integration, Node Locked, Hot Backup (MVS-Z/OS)</t>
  </si>
  <si>
    <t>Electronic Signature Integration, Node Locked, Production (MVS-Z/OS)</t>
  </si>
  <si>
    <t>Email Delivery, Node Locked, Development (MVS-Z/OS)</t>
  </si>
  <si>
    <t>Email Delivery, Node Locked, Hot Backup (MVS-Z/OS)</t>
  </si>
  <si>
    <t>Email Delivery, Node Locked, Production (MVS-Z/OS)</t>
  </si>
  <si>
    <t>Employee Onboarding Module for People Center On-Premise</t>
  </si>
  <si>
    <t>Empower Output, Node Locked, Development (MVS-Z/OS)</t>
  </si>
  <si>
    <t>Empower Output, Node Locked, Hot Backup (MVS-Z/OS)</t>
  </si>
  <si>
    <t>Empower Output, Node Locked, Production (MVS-Z/OS)</t>
  </si>
  <si>
    <t>EnCase Academic Program Site License - Annual</t>
  </si>
  <si>
    <t>EnCase Basic Single Examiner Pack</t>
  </si>
  <si>
    <t>EnCase Basic Three Examiner Pack</t>
  </si>
  <si>
    <t>EnCase Endpoint Investigator External Investigations Basic - 1-Year Term</t>
  </si>
  <si>
    <t>EnCase Endpoint Investigator Mobile Kit  - 1-Year Term</t>
  </si>
  <si>
    <t>EnCase Endpoint Investigator Partner Onboarding Pack</t>
  </si>
  <si>
    <t>EnCase Endpoint Investigator Uncapped Component License</t>
  </si>
  <si>
    <t>EnCase Endpoint Investigator Uncapped Component License - Per Node</t>
  </si>
  <si>
    <t>EnCase Endpoint Security Service Providers Mobile Kit - 1 Year Term</t>
  </si>
  <si>
    <t>EnCase Endpoint Security Uncapped Component License</t>
  </si>
  <si>
    <t>EnCase Endpoint Security Uncapped Component License - Per Node</t>
  </si>
  <si>
    <t>EnCase Forensic NAS</t>
  </si>
  <si>
    <t>EnCase Forensic NAS with Additional Processor License</t>
  </si>
  <si>
    <t>EnCase Forensic Premium Site License - Annual</t>
  </si>
  <si>
    <t>EnCase Forensic Standard Site License - Annual</t>
  </si>
  <si>
    <t>EnCase Forensic with Additional Processor License</t>
  </si>
  <si>
    <t>EnCase Information Assurance Service Providers Mobile Kit - 1 Year Term</t>
  </si>
  <si>
    <t>EnCase Information Assurance Uncapped Component License</t>
  </si>
  <si>
    <t>EnCase Information Assurance Uncapped Component License - Per Node</t>
  </si>
  <si>
    <t>EnCase Information Assurance Uncapped Component License - Small Business</t>
  </si>
  <si>
    <t>EnCase Mobile Investigator Academic - Forensic Classroom - Annual</t>
  </si>
  <si>
    <t>EnCase Mobile Investigator Academic Site License - Annual</t>
  </si>
  <si>
    <t>EnCase Mobile Investigator for Consultants - 1-Year Term</t>
  </si>
  <si>
    <t>EnCase Mobile Investigator for EnCase Endpoint Investigator - Additional License</t>
  </si>
  <si>
    <t>EnCase Mobile Investigator for EnCase Endpoint Investigator - Small Business</t>
  </si>
  <si>
    <t>EnCase Mobile Investigator for EnCase Forensic (2-pack)</t>
  </si>
  <si>
    <t>EnCase Mobile Investigator Premium Site License - Annual</t>
  </si>
  <si>
    <t>EnCase Mobile Investigator Student Edition - 1-Year Term</t>
  </si>
  <si>
    <t>EnCase Portable (+EDS)</t>
  </si>
  <si>
    <t>EnCase Portable NAS</t>
  </si>
  <si>
    <t>EnCase Processor</t>
  </si>
  <si>
    <t>Engine as a Web Service, Node Locked, Development (MVS-Z/OS)</t>
  </si>
  <si>
    <t>Engine as a Web Service, Node Locked, Hot Backup (MVS-Z/OS)</t>
  </si>
  <si>
    <t>Engine as a Web Service, Node Locked, Production (MVS-Z/OS)</t>
  </si>
  <si>
    <t>Enterprise Server to Enterprise Integration</t>
  </si>
  <si>
    <t>Enterprise Server to Enterprise Integration - Redu</t>
  </si>
  <si>
    <t>Enterprise Server to Enterprise Suite</t>
  </si>
  <si>
    <t>Enterprise Server to Enterprise Suite - Redundant</t>
  </si>
  <si>
    <t>Enterprise Suite to Enterprise Integration</t>
  </si>
  <si>
    <t>Enterprise Suite to Enterprise Integration - Redun</t>
  </si>
  <si>
    <t>eRoom (Core)=UA</t>
  </si>
  <si>
    <t>eRoom Enterprise=UA</t>
  </si>
  <si>
    <t>EROOM SERVER (MS SQL SERVER) ST=UA</t>
  </si>
  <si>
    <t>Exstream (Cloud-Native) Unlimited Message Transactions</t>
  </si>
  <si>
    <t>Exstream (Cloud-Native) Unlimited Transactions</t>
  </si>
  <si>
    <t>Exstream Batch Compare, Node Locked, Development (MVS-Z/OS)</t>
  </si>
  <si>
    <t>Exstream Batch Compare, Node Locked, Hot Backup (MVS-Z/OS)</t>
  </si>
  <si>
    <t>Exstream Batch Compare, Node Locked, Production (MVS-Z/OS)</t>
  </si>
  <si>
    <t>Exstream Interactive Forms Node Locked z/OS Development</t>
  </si>
  <si>
    <t>Exstream Interactive Forms Node Locked z/OS Hot Backup</t>
  </si>
  <si>
    <t>Exstream Interactive Forms Node Locked z/OS Production</t>
  </si>
  <si>
    <t>Extended ECM Documentum for SAP Solutions</t>
  </si>
  <si>
    <t>Extended ECM Documentum for SAP Solutions - Upgrade from Archive &amp; Content Services</t>
  </si>
  <si>
    <t>Extended ECM Enabler for AppWorks Platform Named User</t>
  </si>
  <si>
    <t>Extended ECM Enabler for AppWorks Platform Occasional User</t>
  </si>
  <si>
    <t>Extended ECM Enabler for Engineering Occasional User</t>
  </si>
  <si>
    <t>Extended ECM Enabler for Engineering Standard Named User</t>
  </si>
  <si>
    <t>Extended ECM Enabler for Oracle EBS Occasional User</t>
  </si>
  <si>
    <t>Extended ECM Enabler for Oracle EBS Standard Named User</t>
  </si>
  <si>
    <t>Extended ECM Enabler for Process Suite Named User</t>
  </si>
  <si>
    <t>Extended ECM Enabler for Process Suite Occasional User</t>
  </si>
  <si>
    <t>Extended ECM Enabler for SAP Occasional User</t>
  </si>
  <si>
    <t>Extended ECM Enabler for SAP Standard Named User</t>
  </si>
  <si>
    <t>Extended ECM Enabler for SAP SuccessFactors Occasional User</t>
  </si>
  <si>
    <t>Extended ECM Enabler for SAP SuccessFactors Standard Named User</t>
  </si>
  <si>
    <t>Extended ECM for Engineering Occasional User</t>
  </si>
  <si>
    <t>Extended ECM for Engineering Standard Named User</t>
  </si>
  <si>
    <t>Extended ECM for Government, Standard Named User (old)</t>
  </si>
  <si>
    <t>Extended ECM for Microsoft Office 365 Standard Named User</t>
  </si>
  <si>
    <t>Extended ECM for Oracle E-Business Suite Named User</t>
  </si>
  <si>
    <t>Extended ECM for Oracle E-Business Suite Occasional User</t>
  </si>
  <si>
    <t>Extended ECM for Process Suite Named User</t>
  </si>
  <si>
    <t>Extended ECM for Process Suite Occasional User</t>
  </si>
  <si>
    <t>Extended ECM for SAP Solutions - Occasional Users</t>
  </si>
  <si>
    <t>Extended ECM for SAP Solutions - Professional Users</t>
  </si>
  <si>
    <t>Extended ECM for SAP SuccessFactors Occasional User</t>
  </si>
  <si>
    <t>Extended ECM for SAP SuccessFactors Standard Named User</t>
  </si>
  <si>
    <t>Extended ECM Platform, External R/W (Transactions)</t>
  </si>
  <si>
    <t>Extended ECM Platform, Occasional User</t>
  </si>
  <si>
    <t>Extended ECM Platform, Standard Named User</t>
  </si>
  <si>
    <t>Extended ECM, Add-On IDOL (License)</t>
  </si>
  <si>
    <t>Extended ECM, Add-On IDOL Additional 1M documents (License)</t>
  </si>
  <si>
    <t>ExternalUsersPubSect10KResidentUsrs=UA</t>
  </si>
  <si>
    <t>Fax Export</t>
  </si>
  <si>
    <t>Fax Server Connector 2.0 for SharePoint Server</t>
  </si>
  <si>
    <t>Fax Server Connector 2.0 for SharePoint Server 2007 - Redundant</t>
  </si>
  <si>
    <t>Fax Server Connector 3.0 for Ricoh ESA MFP - 10-49 Devices</t>
  </si>
  <si>
    <t>Fax Server Connector 3.0 for Ricoh ESA MFP - 1-9 Devices</t>
  </si>
  <si>
    <t>Fax Server Connector 3.0 for Ricoh ESA MFP - 50-499 Devices</t>
  </si>
  <si>
    <t>Fax Server Connector 3.0 for Ricoh ESA MFP – 500+ Devices</t>
  </si>
  <si>
    <t>Fax Server Connector for FileNet P8 (Redundant) - License</t>
  </si>
  <si>
    <t>Fax Server Connector for FileNet P8-License</t>
  </si>
  <si>
    <t>Fax Server SMTP Connector for MFPs 10-49 MFPs</t>
  </si>
  <si>
    <t>Fax Server SMTP Connector for MFPs, 1-9 MFPs</t>
  </si>
  <si>
    <t>Fax Server SMTP Connector for MFPs, 500+ MFPs</t>
  </si>
  <si>
    <t>Fax Server SMTP Connector for MFPs, 50-499 MFPs</t>
  </si>
  <si>
    <t>Fax Server XML Connector for MFPs 10-49</t>
  </si>
  <si>
    <t>Fax Server XML Connector for MFPs 1-9 MFPs</t>
  </si>
  <si>
    <t>Fax Server XML Connector for MFPs 500+</t>
  </si>
  <si>
    <t>Fax Server XML Connector for MFPs 50-499</t>
  </si>
  <si>
    <t>Fax Server XML Generator - Redundant</t>
  </si>
  <si>
    <t>Fax Server XML Generator Module</t>
  </si>
  <si>
    <t>Fax Server, RightFax Business Edition Redundant</t>
  </si>
  <si>
    <t>Fax Server, RightFax Business Edition Redundant X</t>
  </si>
  <si>
    <t>Fax Server, RightFax Business Edition V10</t>
  </si>
  <si>
    <t>Fax Server, RightFax Business Edition X</t>
  </si>
  <si>
    <t>Fax Server, RightFax Enterprise Edition</t>
  </si>
  <si>
    <t>Fax Server, RightFax Enterprise Edition - Redundant</t>
  </si>
  <si>
    <t>Fax Server, RightFax Enterprise Edition Redundant</t>
  </si>
  <si>
    <t>Fax Server, RightFax Enterprise Edition Redundant X</t>
  </si>
  <si>
    <t>Fax Server, RightFax Enterprise Edition V10</t>
  </si>
  <si>
    <t>Fax Server, RightFax Enterprise Edition X</t>
  </si>
  <si>
    <t>Fax Server, RightFax Enterprise Integration Edition</t>
  </si>
  <si>
    <t>Fax Server, RightFax Enterprise Integration Edition Redundant</t>
  </si>
  <si>
    <t>Fax Server, RightFax Enterprise Integration Edition Redundant X</t>
  </si>
  <si>
    <t>Fax Server, RightFax Enterprise Integration Edition V10</t>
  </si>
  <si>
    <t>Fax Server, RightFax Enterprise Integration Edition X</t>
  </si>
  <si>
    <t>Fax Server, RightFax Enterprise Partner Edition</t>
  </si>
  <si>
    <t>Fax Server, RightFax Enterprise Partner Edition X</t>
  </si>
  <si>
    <t>Fax Server, RightFax Enterprise Suite Edition</t>
  </si>
  <si>
    <t>Fax Server, RightFax Enterprise Suite Edition Redundant</t>
  </si>
  <si>
    <t>Fax Server, RightFax Enterprise Suite Edition X</t>
  </si>
  <si>
    <t>Federated Search Adapter for Google Search Appliance</t>
  </si>
  <si>
    <t>Federated Search Adapter for Microsoft Exchange</t>
  </si>
  <si>
    <t>Federated Search Adapter for Microsoft SharePoint</t>
  </si>
  <si>
    <t>Federated Search Adapter for Microsoft Sharepoint Online</t>
  </si>
  <si>
    <t>Federated Search Adapter for Pharma Bundle</t>
  </si>
  <si>
    <t>Federated Search Adapter for Science Bundle</t>
  </si>
  <si>
    <t>Federated Search Adapter for Twitter</t>
  </si>
  <si>
    <t>File Intelligence Enterprise Federation SW = IA</t>
  </si>
  <si>
    <t>File Intelligence Enterprise Software Per TB = CA</t>
  </si>
  <si>
    <t>File Intelligence MS Exchange Connector = IA</t>
  </si>
  <si>
    <t>File Intelligence MS Exchnage 365 Connector = IA</t>
  </si>
  <si>
    <t>File Intelligence MS OneDrive Connector</t>
  </si>
  <si>
    <t>File Intelligence MS SharePoint Connector - IA</t>
  </si>
  <si>
    <t>High-Volume Delivery, Node Locked, Development (MVS-Z/OS)</t>
  </si>
  <si>
    <t>High-Volume Delivery, Node Locked, Hot Backup (MVS-Z/OS)</t>
  </si>
  <si>
    <t>High-Volume Delivery, Node Locked, Production (MVS-Z/OS)</t>
  </si>
  <si>
    <t>HTML Output, Node Locked, Development (MVS-Z/OS)</t>
  </si>
  <si>
    <t>HTML Output, Node Locked, Hot Backup (MVS-Z/OS)</t>
  </si>
  <si>
    <t>HTML Output, Node Locked, Production (MVS-Z/OS)</t>
  </si>
  <si>
    <t>IBM WebSphere MQ (WSMQ) Connector, Node Locked, Development (MVS-Z/OS)</t>
  </si>
  <si>
    <t>IBM WebSphere MQ (WSMQ) Connector, Node Locked, Hot Backup (MVS-Z/OS)</t>
  </si>
  <si>
    <t>IBM WebSphere MQ (WSMQ) Connector, Node Locked, Production (MVS-Z/OS)</t>
  </si>
  <si>
    <t>INIT LIC FEE XPRESSFORMS USER</t>
  </si>
  <si>
    <t>InkJet Printer Data Stream (IJPDS) Output, Node Locked, Development (MVS-Z/OS)</t>
  </si>
  <si>
    <t>InkJet Printer Data Stream (IJPDS) Output, Node Locked, Hot Backup (MVS-Z/OS)</t>
  </si>
  <si>
    <t>InkJet Printer Data Stream (IJPDS) Output, Node Locked, Production (MVS-Z/OS)</t>
  </si>
  <si>
    <t>Intelligent Capture Check Recognition France 150K PPY per CL =PA</t>
  </si>
  <si>
    <t>Intelligent Capture Check Recognition U.S. 150K PPY per CL =PA</t>
  </si>
  <si>
    <t>INTERACTIVE DLVERY SRVCS TARGET CORE=ZA</t>
  </si>
  <si>
    <t>INTERACTIVE DLVRY SRVCS SOURCE CORE=ZA</t>
  </si>
  <si>
    <t>INTERACTIVE DLVRY SVCS ADV SRCE CORE=ZA</t>
  </si>
  <si>
    <t>INTERACTIVE DLVRY SVCS ADV TARG CORE=ZA</t>
  </si>
  <si>
    <t>INTERACTIVE EDITOR SERVER=IA</t>
  </si>
  <si>
    <t>INTERACTIVE EDITOR USER=UA</t>
  </si>
  <si>
    <t>Interactive Fulfillment, Node Locked, Development (MVS-Z/OS)</t>
  </si>
  <si>
    <t>Interactive Fulfillment, Node Locked, Hot Backup (MVS-Z/OS)</t>
  </si>
  <si>
    <t>Interactive Fulfillment, Node Locked, Production (MVS-Z/OS)</t>
  </si>
  <si>
    <t>Interactive Input, Node Locked, Development (MVS-Z/OS)</t>
  </si>
  <si>
    <t>Interactive Input, Node Locked, Hot Backup (MVS-Z/OS)</t>
  </si>
  <si>
    <t>Interactive Input, Node Locked, Production (MVS-Z/OS)</t>
  </si>
  <si>
    <t>Java Messaging Service (JMS) Connector, Node Locked, Development (MVS-Z/OS)</t>
  </si>
  <si>
    <t>Java Messaging Service (JMS) Connector, Node Locked, Hot Backup (MVS-Z/OS)</t>
  </si>
  <si>
    <t>Java Messaging Service (JMS) Connector, Node Locked, Production (MVS-Z/OS)</t>
  </si>
  <si>
    <t>Lic-A CMS-DB Encrypt Mod</t>
  </si>
  <si>
    <t>Lic-DM Web Viewer (Redundant)</t>
  </si>
  <si>
    <t>Life Sciences eTMF Module =MA</t>
  </si>
  <si>
    <t>Life Sciences Q&amp;M Module  =MA</t>
  </si>
  <si>
    <t>Life Sciences R&amp;D Module =MA</t>
  </si>
  <si>
    <t>Life Sciences SSV Module =MA</t>
  </si>
  <si>
    <t>Life Sciences Suite Consumer =UA</t>
  </si>
  <si>
    <t>Life Sciences Suite Contributor =UA</t>
  </si>
  <si>
    <t>LiquidOffice Analytics Option</t>
  </si>
  <si>
    <t>LiquidOffice Dynamic Packets Option</t>
  </si>
  <si>
    <t>LiquidOffice eForms Suite</t>
  </si>
  <si>
    <t>LiquidOffice Enterprise Access Option 1000 User Package</t>
  </si>
  <si>
    <t>LiquidOffice Enterprise Development Server</t>
  </si>
  <si>
    <t>LiquidOffice Enterprise Server</t>
  </si>
  <si>
    <t>LiquidOffice Enterprise Server Suite</t>
  </si>
  <si>
    <t>LiquidOffice Enterprise Standby Server</t>
  </si>
  <si>
    <t>LiquidOffice Offline Forms Option</t>
  </si>
  <si>
    <t>LiquidOffice Public Access Option 25 Form Package</t>
  </si>
  <si>
    <t>LiquidOffice Public Access Option Unlimited Form Package</t>
  </si>
  <si>
    <t>LiquidOffice Workgroup Development Server</t>
  </si>
  <si>
    <t>LiquidOffice Workgroup Server</t>
  </si>
  <si>
    <t>LiquidOffice Workgroup Server Suite</t>
  </si>
  <si>
    <t>LiquidOffice Workgroup Standby Server</t>
  </si>
  <si>
    <t>Live Output, Node Locked, Development (MVS-Z/OS)</t>
  </si>
  <si>
    <t>Live Output, Node Locked, Hot Backup (MVS-Z/OS)</t>
  </si>
  <si>
    <t>Live Output, Node Locked, Production (MVS-Z/OS)</t>
  </si>
  <si>
    <t>LiveSite Content and Display Department Pack 12.5M Page Views per Month Software - Legacy</t>
  </si>
  <si>
    <t>LiveSite Content and Display Entry Edition Pack of 2.5M Page Views per Month - Legacy</t>
  </si>
  <si>
    <t>LiveSite Content and Display Non-Production Enterprise Edition 2.5M PVM Booster Software - Legacy</t>
  </si>
  <si>
    <t>LiveSite Content and Display Non-Production Enterprise Edition Pack of 25M PVM Software - Legacy</t>
  </si>
  <si>
    <t>Magellan - Business Intelligence Additional CPU Core</t>
  </si>
  <si>
    <t>Magellan - Business Intelligence Additional CPU Core Non-Prod</t>
  </si>
  <si>
    <t>Magellan - Text Mining Additional Engine Capacity</t>
  </si>
  <si>
    <t>Magellan - Text Mining Additional Engine Capacity Non-Prod</t>
  </si>
  <si>
    <t>Magellan Advanced Content Analytics Suite</t>
  </si>
  <si>
    <t>Magellan Advanced Content Analytics Suite Non-Prod</t>
  </si>
  <si>
    <t>Magellan Analytics Suite</t>
  </si>
  <si>
    <t>Magellan Analytics Suite Non-Prod</t>
  </si>
  <si>
    <t>Magellan Analytics Suite Starter Package</t>
  </si>
  <si>
    <t>Magellan Analytics Suite Starter Package Non-Prod</t>
  </si>
  <si>
    <t>Magellan Analytics Suite Upgrade from Magellan Analytics Suite Starter Package</t>
  </si>
  <si>
    <t>Magellan Analytics Suite Upgrade from Magellan Analytics Suite Starter Package Non-Prod</t>
  </si>
  <si>
    <t>Magellan Artificial Intelligence Suite</t>
  </si>
  <si>
    <t>Magellan Artificial Intelligence Suite Non-Prod</t>
  </si>
  <si>
    <t>Magellan Artificial Intelligence Suite Upgrade From Analytics Suite</t>
  </si>
  <si>
    <t>Magellan Artificial Intelligence Suite Upgrade From Analytics Suite Non- Prod</t>
  </si>
  <si>
    <t>Magellan Content Analytics Suite</t>
  </si>
  <si>
    <t>Magellan Content Analytics Suite Non-Prod</t>
  </si>
  <si>
    <t>Magellan Integration Center DataLink for ESSBASE (DL21)</t>
  </si>
  <si>
    <t>Magellan Integration Center DataLink for Hive &amp; SparkSQL - Add-on</t>
  </si>
  <si>
    <t>Magellan Integration Center DataLink for HTTP (DL30)</t>
  </si>
  <si>
    <t>Magellan Integration Center DataLink for IBM DB2 OS/390, Z/OS (DL8)</t>
  </si>
  <si>
    <t>Magellan Integration Center DataLink for IBM DB2 UDB (DL7)</t>
  </si>
  <si>
    <t>Magellan Integration Center DataLink for IBM DB2/400 (DL6)</t>
  </si>
  <si>
    <t>Magellan Integration Center DataLink for Informix (DL9)</t>
  </si>
  <si>
    <t>Magellan Integration Center DataLink for Microsoft Access (DL11)</t>
  </si>
  <si>
    <t>Magellan Integration Center DataLink for Microsoft SQL Server (DL10)</t>
  </si>
  <si>
    <t>Magellan Integration Center DataLink for MYSQL (DL28)</t>
  </si>
  <si>
    <t>Magellan Integration Center DataLink for Oracle Express (DL15)</t>
  </si>
  <si>
    <t>Magellan Integration Center DataLink for SAP (DL27)</t>
  </si>
  <si>
    <t>Magellan Integration Center DataLink for Sybase ASE (DL17)</t>
  </si>
  <si>
    <t>Magellan Integration Center DataLink for Sybase IQ (DL25)</t>
  </si>
  <si>
    <t>Magellan Integration Center DataLink for Sybase SQL Anywhere (DL19)</t>
  </si>
  <si>
    <t>Magellan Integration Center DataLink for Teradata (DL20)</t>
  </si>
  <si>
    <t>Magellan Integration Center DataLink for Text/Flat Files (DL1)</t>
  </si>
  <si>
    <t>Magellan Integration Center DataLink for XML Files (DL26)</t>
  </si>
  <si>
    <t>Magellan Integration Center DataLink for XML Files (DL26) Incl MetaLink for XML Schema License</t>
  </si>
  <si>
    <t>n/a</t>
  </si>
  <si>
    <t>Magellan Integration Center DataLink Web Services (DL29)</t>
  </si>
  <si>
    <t>Magellan Integration Center Designer - Add-on</t>
  </si>
  <si>
    <t>Magellan Integration Center Engine for AIX - Add-on</t>
  </si>
  <si>
    <t>Magellan Integration Center Engine for Linux Red Hat - Add-on</t>
  </si>
  <si>
    <t>Magellan Integration Center Engine for Microsoft Windows</t>
  </si>
  <si>
    <t>Magellan Integration Center Engine for Solaris - Add-on</t>
  </si>
  <si>
    <t>Magellan Integration Center for Data Archiving</t>
  </si>
  <si>
    <t>Magellan Integration Center MetaLink for SAP</t>
  </si>
  <si>
    <t>Magellan Integration Center Web Publisher Developer Pack</t>
  </si>
  <si>
    <t>Magellan Integration Center Web Publisher Production Pack</t>
  </si>
  <si>
    <t>Magellan Integration Center Web Services Pack</t>
  </si>
  <si>
    <t>Magellan Platform</t>
  </si>
  <si>
    <t>Magellan Platform Non-Prod</t>
  </si>
  <si>
    <t>Magellan Platform Upgrade From Advanced Content Analytics Suite</t>
  </si>
  <si>
    <t>Magellan Platform Upgrade From Advanced Content Analytics Suite Non-Prod</t>
  </si>
  <si>
    <t>Magellan Platform Upgrade From Artificial Intelligence Suite</t>
  </si>
  <si>
    <t>Magellan Platform Upgrade From Artificial Intelligence Suite Non-Prod</t>
  </si>
  <si>
    <t>Magellan Text Mining Engine for CEM Products</t>
  </si>
  <si>
    <t>Mail-to-Fax add-on for RightFax</t>
  </si>
  <si>
    <t>Media Management Accelerated File Transfer Server</t>
  </si>
  <si>
    <t>Media Management Adapter for Microsoft Office</t>
  </si>
  <si>
    <t>Media Management Application Server (Non-Production)</t>
  </si>
  <si>
    <t>Media Management Connector for Adobe Creative Cloud</t>
  </si>
  <si>
    <t>Media Management Development Environment CPU Processors WIN</t>
  </si>
  <si>
    <t>Media Management Digital Hub</t>
  </si>
  <si>
    <t>Media Management Open Access Enterprise Application Server</t>
  </si>
  <si>
    <t>Media Management Production Environment CPU Processors WIN</t>
  </si>
  <si>
    <t>Media Management Standard Named Users WIN</t>
  </si>
  <si>
    <t>Memory Image Bitmap File (MIBF) Output, Node Locked, Development (MVS-Z/OS)</t>
  </si>
  <si>
    <t>Memory Image Bitmap File (MIBF) Output, Node Locked, Hot Backup (MVS-Z/OS)</t>
  </si>
  <si>
    <t>Memory Image Bitmap File (MIBF) Output, Node Locked, Production (MVS-Z/OS)</t>
  </si>
  <si>
    <t>Metacode Output, Node Locked, Development (MVS-Z/OS)</t>
  </si>
  <si>
    <t>Metacode Output, Node Locked, Hot Backup (MVS-Z/OS)</t>
  </si>
  <si>
    <t>Metacode Output, Node Locked, Production (MVS-Z/OS)</t>
  </si>
  <si>
    <t>MSSP/MDR ONLY - Software Subscription</t>
  </si>
  <si>
    <t>My DCTM for Microsoft Outlook=UA</t>
  </si>
  <si>
    <t>My Documentum for Desktop (FSS) = UA</t>
  </si>
  <si>
    <t>On Demand Delivery, Node Locked, Development (MVS-Z/OS)</t>
  </si>
  <si>
    <t>On Demand Delivery, Node Locked, Hot Backup (MVS-Z/OS)</t>
  </si>
  <si>
    <t>On Demand Delivery, Node Locked, Production (MVS-Z/OS)</t>
  </si>
  <si>
    <t>Open Database Connectivity (ODBC) Access, Node Locked, Development (MVS-Z/OS)</t>
  </si>
  <si>
    <t>Open Database Connectivity (ODBC) Access, Node Locked, Hot Backup (MVS-Z/OS)</t>
  </si>
  <si>
    <t>Open Database Connectivity (ODBC) Access, Node Locked, Production (MVS-Z/OS)</t>
  </si>
  <si>
    <t>Output Server Smart Office Delivery</t>
  </si>
  <si>
    <t>Output Sorting and Bundling, Node Locked, Development (MVS-Z/OS)</t>
  </si>
  <si>
    <t>Output Sorting and Bundling, Node Locked, Hot Backup (MVS-Z/OS)</t>
  </si>
  <si>
    <t>Output Sorting and Bundling, Node Locked, Production (MVS-Z/OS)</t>
  </si>
  <si>
    <t>PEGASUS SCANFIX FOR AppEnhancer=MA</t>
  </si>
  <si>
    <t>People Center add-on to OpenText Content Management Solutions</t>
  </si>
  <si>
    <t>People Center On-Premise</t>
  </si>
  <si>
    <t>Personalized Print Markup Language (PPML) Output, Node Locked, Development (MVS-Z/OS)</t>
  </si>
  <si>
    <t>Personalized Print Markup Language (PPML) Output, Node Locked, Hot Backup (MVS-Z/OS)</t>
  </si>
  <si>
    <t>Personalized Print Markup Language (PPML) Output, Node Locked, Production (MVS-Z/OS)</t>
  </si>
  <si>
    <t>PIXTOOLS FOR .NET =MA</t>
  </si>
  <si>
    <t>PixTools for Web=UA</t>
  </si>
  <si>
    <t>PixTools IP (5 INST) =MA</t>
  </si>
  <si>
    <t>PixTools Scan (5 INST) =MA</t>
  </si>
  <si>
    <t>PixTools View (5 INST) =MA</t>
  </si>
  <si>
    <t>Portable Document Format (PDF) Form Miner, Node Locked, Development (MVS-Z/OS)</t>
  </si>
  <si>
    <t>Portable Document Format (PDF) Form Miner, Node Locked, Hot Backup (MVS-Z/OS)</t>
  </si>
  <si>
    <t>Portable Document Format (PDF) Form Miner, Node Locked, Production (MVS-Z/OS)</t>
  </si>
  <si>
    <t>Portable Document Format (PDF) Form Pre-Fill, Node Locked, Development (MVS-Z/OS)</t>
  </si>
  <si>
    <t>Portable Document Format (PDF) Form Pre-Fill, Node Locked, Hot Backup (MVS-Z/OS)</t>
  </si>
  <si>
    <t>Portable Document Format (PDF) Form Pre-Fill, Node Locked, Production (MVS-Z/OS)</t>
  </si>
  <si>
    <t>Portable Document Format (PDF) Output, Node Locked, Development (MVS-Z/OS)</t>
  </si>
  <si>
    <t>Portable Document Format (PDF) Output, Node Locked, Production (MVS-Z/OS)</t>
  </si>
  <si>
    <t>PostScript Output, Node Locked, Development (MVS-Z/OS)</t>
  </si>
  <si>
    <t>PostScript Output, Node Locked, Node Locked, Hot Backup (MVS-Z/OS)</t>
  </si>
  <si>
    <t>PostScript Output, Node Locked, Production (MVS-Z/OS)</t>
  </si>
  <si>
    <t>Print Miner, Node Locked, Development (MVS-Z/OS)</t>
  </si>
  <si>
    <t>Print Miner, Node Locked, Hot Backup (MVS-Z/OS)</t>
  </si>
  <si>
    <t>Print Miner, Node Locked, Production (MVS-Z/OS)</t>
  </si>
  <si>
    <t>Printer Command Language (PCL) Output, Node Locked, Development (MVS-Z/OS)</t>
  </si>
  <si>
    <t>Printer Command Language (PCL) Output, Node Locked, Hot Backup (MVS-Z/OS)</t>
  </si>
  <si>
    <t>Printer Command Language (PCL) Output, Node Locked, Production (MVS-Z/OS)</t>
  </si>
  <si>
    <t>Process Suite Base License</t>
  </si>
  <si>
    <t>Process Suite Named User License</t>
  </si>
  <si>
    <t>Process Suite Platform Occasional User</t>
  </si>
  <si>
    <t>Process Suite Process Participant User License</t>
  </si>
  <si>
    <t>PROCESS SVCS FOR SAP XTNS CMA PCS STE=IA</t>
  </si>
  <si>
    <t>Production Document Management Full Named Users</t>
  </si>
  <si>
    <t>Publication Support, Node Locked, Development (MVS-Z/OS)</t>
  </si>
  <si>
    <t>Publication Support, Node Locked, Hot Backup (MVS-Z/OS)</t>
  </si>
  <si>
    <t>Publication Support, Node Locked, Production (MVS-Z/OS)</t>
  </si>
  <si>
    <t>Qfiniti AutoScore, Four Year Term</t>
  </si>
  <si>
    <t>Qfiniti AutoScore, Three Year Term</t>
  </si>
  <si>
    <t>Qfiniti AutoScore, Two Year Term</t>
  </si>
  <si>
    <t>Qfiniti Explore 100% Speech Analytics, Four Year Term, New Agent</t>
  </si>
  <si>
    <t>Qfiniti Explore 100% Speech Analytics, Four Year Term, Upgrade Agent</t>
  </si>
  <si>
    <t>Qfiniti Explore 100% Speech Analytics, Three Year Term, New Agent</t>
  </si>
  <si>
    <t>Qfiniti Explore 100% Speech Analytics, Three Year Term, Upgrade Agent</t>
  </si>
  <si>
    <t>Qfiniti Explore 100% Speech Analytics, Two Year Term, New Agent</t>
  </si>
  <si>
    <t>Qfiniti Explore 100% Speech Analytics, Two Year Term, Upgrade Agent</t>
  </si>
  <si>
    <t>Qfiniti Explore Hourly Speech Analytics (1,000 Hours)</t>
  </si>
  <si>
    <t>Recruitment and Hiring Module for People Center On-Premise</t>
  </si>
  <si>
    <t>REPORTS MANAGEMENT PACKAGE</t>
  </si>
  <si>
    <t>RETENTION MANAGER FOR AppEnhancer</t>
  </si>
  <si>
    <t>RF Additional DDC</t>
  </si>
  <si>
    <t>RF Additional DDC (Redundant)</t>
  </si>
  <si>
    <t>RF Business Integration</t>
  </si>
  <si>
    <t>RF Business Integration (Redundant)</t>
  </si>
  <si>
    <t>RF Conn for SAP R/3</t>
  </si>
  <si>
    <t>RF Conn for SAP R/3 (Redundant)</t>
  </si>
  <si>
    <t>RF Enterprise Shared DB</t>
  </si>
  <si>
    <t>RF Enterprise Shared DB (Redundant)</t>
  </si>
  <si>
    <t>RF Integration Module</t>
  </si>
  <si>
    <t>RF Integration Module (Redundant)</t>
  </si>
  <si>
    <t>RF Lotus Notes (Redundant)</t>
  </si>
  <si>
    <t>RF Lotus Notes Kit</t>
  </si>
  <si>
    <t>RF MS Exchange</t>
  </si>
  <si>
    <t>RF MS Exchange (Redundant)</t>
  </si>
  <si>
    <t>RF PDF Module</t>
  </si>
  <si>
    <t>RF PDF Module (Redundant)</t>
  </si>
  <si>
    <t>RF Web Access (Redundant)</t>
  </si>
  <si>
    <t>Rich Text Format (RTF) Output, Node Locked, Development (MVS-Z/OS)</t>
  </si>
  <si>
    <t>Rich Text Format (RTF) Output, Node Locked, Hot Backup (MVS-Z/OS)</t>
  </si>
  <si>
    <t>Rich Text Format (RTF) Output, Node Locked, Production (MVS-Z/OS)</t>
  </si>
  <si>
    <t>RightFax Analytics</t>
  </si>
  <si>
    <t>RightFax Analytics Redundant</t>
  </si>
  <si>
    <t>RightFax Archive</t>
  </si>
  <si>
    <t>RightFax Archive Redundant</t>
  </si>
  <si>
    <t>RightFax Barcode Routing Option</t>
  </si>
  <si>
    <t>RightFax Branch Office Edition</t>
  </si>
  <si>
    <t>RightFax Branch Office Edition with Mail Gateways</t>
  </si>
  <si>
    <t>RightFax Branch Office Server PDF Module</t>
  </si>
  <si>
    <t>RightFax Branch Office Server V10.5</t>
  </si>
  <si>
    <t>RightFax Business Edition</t>
  </si>
  <si>
    <t>RightFax Business Edition Redundant</t>
  </si>
  <si>
    <t>RightFax Connector for HP OXPd MFPs 10-49</t>
  </si>
  <si>
    <t>RightFax Connector for HP OXPd MFPs 1-9</t>
  </si>
  <si>
    <t>RightFax Connector for HP OXPd MFPs 500+</t>
  </si>
  <si>
    <t>RightFax Connector for HP OXPd MFPs 50-499</t>
  </si>
  <si>
    <t>RightFax Developer Edition</t>
  </si>
  <si>
    <t>RightFax Developer Edition v10</t>
  </si>
  <si>
    <t>RightFax eBusiness</t>
  </si>
  <si>
    <t>RightFax eBusiness Redundant</t>
  </si>
  <si>
    <t>RightFax E-Commerce License</t>
  </si>
  <si>
    <t>RightFax Encryption Module</t>
  </si>
  <si>
    <t>RightFax Encryption Module Redundant</t>
  </si>
  <si>
    <t>RightFax Enterprise Edition</t>
  </si>
  <si>
    <t>RightFax Enterprise Edition Redundant</t>
  </si>
  <si>
    <t>RightFax Enterprise Integration Edition</t>
  </si>
  <si>
    <t>RightFax Enterprise Integration Edition Redundant</t>
  </si>
  <si>
    <t>RightFax Enterprise Suite Edition</t>
  </si>
  <si>
    <t>RightFax Enterprise Suite Edition Redundant</t>
  </si>
  <si>
    <t>RightFax Express CG 2 Channels</t>
  </si>
  <si>
    <t>RightFax Express CG 2 Channels Trade-In</t>
  </si>
  <si>
    <t>RightFax Express CG 4 Channels</t>
  </si>
  <si>
    <t>RightFax Express CG 8 Channels</t>
  </si>
  <si>
    <t>RightFax FOIP Enable an Existing RightFax Document Delivery Channel</t>
  </si>
  <si>
    <t>RightFax FOIP Enable an Existing RightFax Document Delivery Channel - Redundant</t>
  </si>
  <si>
    <t>RightFax FOIP Enabled Fax Channel</t>
  </si>
  <si>
    <t>RightFax FOIP Enabled Fax Channel - Redundant</t>
  </si>
  <si>
    <t>RightFax Image High Availability</t>
  </si>
  <si>
    <t>RightFax Image High Availability Redundant</t>
  </si>
  <si>
    <t>RightFax Intelligent Workflows</t>
  </si>
  <si>
    <t>RightFax Intelligent Workflows Redundant</t>
  </si>
  <si>
    <t>RightFax Partner Edition</t>
  </si>
  <si>
    <t>RightFax Searchable PDF</t>
  </si>
  <si>
    <t>RightFax Searchable PDF Redundant</t>
  </si>
  <si>
    <t>RightFax Secure FoIP Upgrade from FoIP-enabled Channel</t>
  </si>
  <si>
    <t>RightFax Secure FoIP Upgrade from FoIP-enabled Channel Redundant</t>
  </si>
  <si>
    <t>RightFax Secure FoIP-enabled Channel</t>
  </si>
  <si>
    <t>RightFax Secure FoIP-enabled Channel Redundant</t>
  </si>
  <si>
    <t>RightFax Securedocs Module</t>
  </si>
  <si>
    <t>RightFax SecureDocs Module - Redundant</t>
  </si>
  <si>
    <t>RightFax Server PDF &amp; Searchable PDF</t>
  </si>
  <si>
    <t>RightFax Server PDF &amp; Searchable PDF Redundant</t>
  </si>
  <si>
    <t>RightFax Vault Basic Bundle</t>
  </si>
  <si>
    <t>RightFax Vault Basic Bundle Redundant</t>
  </si>
  <si>
    <t>RightFax Vault Connector</t>
  </si>
  <si>
    <t>RightFax Vault Connector - Redundant</t>
  </si>
  <si>
    <t>RightFax Vault Professional Bundle</t>
  </si>
  <si>
    <t>RightFax Vault Standard Bundle</t>
  </si>
  <si>
    <t>RightFax Vault Standard Bundle Redundant</t>
  </si>
  <si>
    <t>Rule Analyzer, Node Locked, Development (MVS-Z/OS)</t>
  </si>
  <si>
    <t>Rule Analyzer, Node Locked, Hot Backup (MVS-Z/OS)</t>
  </si>
  <si>
    <t>Rule Analyzer, Node Locked, Production (MVS-Z/OS)</t>
  </si>
  <si>
    <t>Securities and Exchange Commission (SEC) Filing, Node Locked, Development (MVS-Z/OS)</t>
  </si>
  <si>
    <t>Securities and Exchange Commission (SEC) Filing, Node Locked, Hot Backup (MVS-Z/OS)</t>
  </si>
  <si>
    <t>Securities and Exchange Commission (SEC) Filing, Node Locked, Production (MVS-Z/OS)</t>
  </si>
  <si>
    <t>Small Business Server to Business Server</t>
  </si>
  <si>
    <t>Tagged Image File Format (TIFF) Output, Node Locked, Development (MVS-Z/OS)</t>
  </si>
  <si>
    <t>Tagged Image File Format (TIFF) Output, Node Locked, Hot Backup (MVS-Z/OS)</t>
  </si>
  <si>
    <t>Tagged Image File Format (TIFF) Output, Node Locked, Production (MVS-Z/OS)</t>
  </si>
  <si>
    <t>TeamSite Additional 10-Branch Pack Software</t>
  </si>
  <si>
    <t>TeamSite Additional 10-Branch Pack Software - Legacy</t>
  </si>
  <si>
    <t>TeamSite Additional 2-Core Pack Software</t>
  </si>
  <si>
    <t>TeamSite Additional 2-Core Pack Software - Legacy</t>
  </si>
  <si>
    <t>TeamSite Additional Content Store Software</t>
  </si>
  <si>
    <t>TeamSite Departmental Edition Content Server Software</t>
  </si>
  <si>
    <t>TeamSite Departmental Edition Developer Non-Production Server Software</t>
  </si>
  <si>
    <t>TeamSite Departmental Edition Non-Production Server Software</t>
  </si>
  <si>
    <t>TeamSite Enterprise Edition Content Server Software</t>
  </si>
  <si>
    <t>TeamSite Enterprise Edition Content Server Software - Legacy</t>
  </si>
  <si>
    <t>TeamSite Enterprise Edition Developer Non-Production Server Software</t>
  </si>
  <si>
    <t>TeamSite Enterprise Edition Non-Production Server Software</t>
  </si>
  <si>
    <t>TeamSite Named User Software</t>
  </si>
  <si>
    <t>TeamSite Named User Software - Legacy</t>
  </si>
  <si>
    <t>TeamSite ReportCenter Software</t>
  </si>
  <si>
    <t>TeleForm AutoMerge Publisher Module</t>
  </si>
  <si>
    <t>TeleForm Designer Module</t>
  </si>
  <si>
    <t>TeleForm Desktop Suite</t>
  </si>
  <si>
    <t>TeleForm Enterprise Capture Standby Suite</t>
  </si>
  <si>
    <t>TeleForm Enterprise Capture Suite</t>
  </si>
  <si>
    <t>TeleForm Enterprise Development Suite</t>
  </si>
  <si>
    <t>TeleForm Enterprise IDR Option</t>
  </si>
  <si>
    <t>TeleForm Enterprise Standby Suite</t>
  </si>
  <si>
    <t>TeleForm Enterprise Suite</t>
  </si>
  <si>
    <t>TeleForm Reader Module</t>
  </si>
  <si>
    <t>TeleForm Remote Capture Station Module</t>
  </si>
  <si>
    <t>TeleForm Scan Station Module</t>
  </si>
  <si>
    <t>TeleForm Verifier Module</t>
  </si>
  <si>
    <t>TeleForm Web Capture Option Client Concurrent User</t>
  </si>
  <si>
    <t>TeleForm Web Capture Option Server</t>
  </si>
  <si>
    <t>TeleForm Workgroup Capture Standby Suite</t>
  </si>
  <si>
    <t>TeleForm Workgroup Capture Suite</t>
  </si>
  <si>
    <t>TeleForm Workgroup Development Suite</t>
  </si>
  <si>
    <t>TeleForm Workgroup Standby Suite</t>
  </si>
  <si>
    <t>TeleForm Workgroup Suite</t>
  </si>
  <si>
    <t>Test Data Capture, Node Locked, Development (MVS-Z/OS)</t>
  </si>
  <si>
    <t>Test Data Capture, Node Locked, Hot Backup (MVS-Z/OS)</t>
  </si>
  <si>
    <t>Test Data Capture, Node Locked, Production (MVS-Z/OS)</t>
  </si>
  <si>
    <t>UPG Doc Server, Alchemy Gold to Doc Server Alch Advanced</t>
  </si>
  <si>
    <t>Upgrade to AppWorks Platform Named User from People Center</t>
  </si>
  <si>
    <t>Upgrade to Extended ECM Platform from CSP Occasional User</t>
  </si>
  <si>
    <t>Upgrade to Extended ECM Platform from CSP Standard Named User</t>
  </si>
  <si>
    <t>VALERO ENERGY CORPORATION - Site License - Non Expiring (DWG, DXF, DWF, DGN, CSF, View Print)</t>
  </si>
  <si>
    <t>Variable Data Exchange (VDX) Output, Node Locked, Development (MVS-Z/OS)</t>
  </si>
  <si>
    <t>Variable Data Exchange (VDX) Output, Node Locked, Hot Backup (MVS-Z/OS)</t>
  </si>
  <si>
    <t>Variable Data Exchange (VDX) Output, Node Locked, Production (MVS-Z/OS)</t>
  </si>
  <si>
    <t>Variable Data Intelligent PostScript PrintWare (VIPP) Output, Node Locked, Development (MVS-Z/OS)</t>
  </si>
  <si>
    <t>Variable Data Intelligent PostScript PrintWare (VIPP) Output, Node Locked, Hot Backup (MVS-Z/OS)</t>
  </si>
  <si>
    <t>Variable Data Intelligent PostScript PrintWare (VIPP) Output, Node Locked, Production (MVS-Z/OS)</t>
  </si>
  <si>
    <t>Variable Print Specification (VPS) Output, Node Locked, Development (MVS-Z/OS)</t>
  </si>
  <si>
    <t>Variable Print Specification (VPS) Output, Node Locked, Hot Backup (MVS-Z/OS)</t>
  </si>
  <si>
    <t>Variable Print Specification (VPS) Output, Node Locked, Production (MVS-Z/OS)</t>
  </si>
  <si>
    <t>VERITYK2CLIENT-100CCUSERS</t>
  </si>
  <si>
    <t>XDESIGN CLIENT=UA</t>
  </si>
  <si>
    <t>XML Input, Node Locked, Development (MVS-Z/OS)</t>
  </si>
  <si>
    <t>XML Input, Node Locked, Hot Backup (MVS-Z/OS)</t>
  </si>
  <si>
    <t>XML Input, Node Locked, Production (MVS-Z/OS)</t>
  </si>
  <si>
    <t>XML Output (Composed), Node Locked, Development (MVS-Z/OS)</t>
  </si>
  <si>
    <t>XML Output (Composed), Node Locked, Hot Backup (MVS-Z/OS)</t>
  </si>
  <si>
    <t>XML Output (Composed), Node Locked, Production (MVS-Z/OS)</t>
  </si>
  <si>
    <t>XML Output (Content), Node Locked, Development (MVS-Z/OS)</t>
  </si>
  <si>
    <t>XML Output (Content), Node Locked, Hot Backup (MVS-Z/OS)</t>
  </si>
  <si>
    <t>XML Output (Content), Node Locked, Production (MVS-Z/OS)</t>
  </si>
  <si>
    <t>XML Output (Data), Node Locked, Development (MVS-Z/OS)</t>
  </si>
  <si>
    <t>XML Output (Data), Node Locked, Hot Backup (MVS-Z/OS)</t>
  </si>
  <si>
    <t>XML Output (Data), Node Locked, Production (MVS-Z/OS)</t>
  </si>
  <si>
    <t>XML Output (Multichannel), Node Locked, Development (MVS-Z/OS)</t>
  </si>
  <si>
    <t>XML Output (Multichannel), Node Locked, Hot Backup (MVS-Z/OS)</t>
  </si>
  <si>
    <t>XML Output (Multichannel), Node Locked, Production (MVS-Z/OS)</t>
  </si>
  <si>
    <t>XML TRANSFORMATION SERVICES CPU=ZA</t>
  </si>
  <si>
    <t>XPRESSFORMS UI SERVER DEV-TEST=IA</t>
  </si>
  <si>
    <t>XPRESSFORMS UI SERVER RECOVERY=IA</t>
  </si>
  <si>
    <t>XPRESSFORMS UI SERVER=IA</t>
  </si>
  <si>
    <t>XPRESSFORMS USER DEV-TEST</t>
  </si>
  <si>
    <t>XPRESSFORMS USER RECOVERY=UA</t>
  </si>
  <si>
    <t>XPRESSFORMS USER=UA</t>
  </si>
  <si>
    <t>XPRESSION DCTM EDITION DEV/TEST SRVR=IA</t>
  </si>
  <si>
    <t>XPRESSION ENTERPRISE SERVER DEV-TEST=IA</t>
  </si>
  <si>
    <t>XPRESSION ENTERPRISE SERVER RECOVERY=IA</t>
  </si>
  <si>
    <t>XPRESSION ENTERPRISE SRVR ADD 2 CORES=IA</t>
  </si>
  <si>
    <t>xPression Enterprise Srvr for 4 Cores=IA</t>
  </si>
  <si>
    <t>XPRESSO FOR DREAMWEAVER CLIENT=UA</t>
  </si>
  <si>
    <t>XPRESSO FOR INDESIGN CLIENT=UA</t>
  </si>
  <si>
    <t>XPRESSO FOR WORD CLIENT=UA</t>
  </si>
  <si>
    <t>XPRESSO SERVER ADAPTER DEV-TEST=IA</t>
  </si>
  <si>
    <t>XPRESSO SERVER ADAPTER RECOVERY=IA</t>
  </si>
  <si>
    <t>XPRESSO SERVER ADAPTER=IA</t>
  </si>
  <si>
    <t>ZPL Output, Node Locked, Development (MVS-Z/OS)</t>
  </si>
  <si>
    <t>ZPL Output, Node Locked, Hot Backup (MVS-Z/OS)</t>
  </si>
  <si>
    <t>ZPL Output, Node Locked, Production (MVS-Z/OS)</t>
  </si>
  <si>
    <t>Alchemy Prime Protect</t>
  </si>
  <si>
    <t>AppWorks Platform Prime Protect</t>
  </si>
  <si>
    <t>Explore Prime Protect</t>
  </si>
  <si>
    <t>Fax Gateway 308, Analog Fax Gateway, 8 FXO SIP/T.38 - Advanced Replacement Support</t>
  </si>
  <si>
    <t>LiquidOffice Prime Protect</t>
  </si>
  <si>
    <t>OpenDeploy Protect Anytime</t>
  </si>
  <si>
    <t>Output Server Protect Anytime</t>
  </si>
  <si>
    <t>Qfiniti Prime Protect</t>
  </si>
  <si>
    <t>RightFax Prime Protect</t>
  </si>
  <si>
    <t>Teleform Prime Protect</t>
  </si>
  <si>
    <t>Yr 1 - 23% of license price
Yr 2 - 5% uplift over previous years renewal price</t>
  </si>
  <si>
    <t>Alchemy Extended Support/Limited Extended Support</t>
  </si>
  <si>
    <t>Analytics Extended Support/Limited Extended Support</t>
  </si>
  <si>
    <t>ApplicationXtender Extended Support/Limited Extended Support</t>
  </si>
  <si>
    <t>AppWorks Extended Support/Limited Extended Support</t>
  </si>
  <si>
    <t>Archive Server Extended Support/Limited Extended Support</t>
  </si>
  <si>
    <t>BI Extended Support/Limited Extended Support</t>
  </si>
  <si>
    <t>Blazon Extended Support/Limited Extended Support</t>
  </si>
  <si>
    <t>Brava Extended Support/Limited Extended Support</t>
  </si>
  <si>
    <t>Intelligent Capture Extended Support/Limited Extended Support</t>
  </si>
  <si>
    <t>Capture Center Extended Support/Limited Extended Support</t>
  </si>
  <si>
    <t>Complementary Products Extended Support/Limited Extended Support</t>
  </si>
  <si>
    <t>Cont Hub for Publish Extended Support/Limited Extended Support</t>
  </si>
  <si>
    <t>Content Server Extended Support/Limited Extended Support</t>
  </si>
  <si>
    <t>Content Viewing Solutions Extended Support/Limited Extended Support</t>
  </si>
  <si>
    <t>Customer Experience Management (Vignette) Extended Support/Limited Extended Support</t>
  </si>
  <si>
    <t>D2e Products Extended Support/Limited Extended Support</t>
  </si>
  <si>
    <t>Decisiv Extended Support/Limited Extended Support</t>
  </si>
  <si>
    <t>DocSci Extended Support/Limited Extended Support</t>
  </si>
  <si>
    <t>Document &amp; Report Mgmt (Gauss) Extended Support/Limited Extended Support</t>
  </si>
  <si>
    <t>Documentum Extended Support/Limited Extended Support</t>
  </si>
  <si>
    <t>DOMEA Extended Support/Limited Extended Support</t>
  </si>
  <si>
    <t>Ecosystem (SAP/Microsoft/Oracle) Solutions (Direct Sale Only) Extended Support/Limited Extended Support</t>
  </si>
  <si>
    <t>eDOCS DM Extended Support/Limited Extended Support</t>
  </si>
  <si>
    <t>EnCase Extended Support/Limited Extended Support</t>
  </si>
  <si>
    <t>Engage Extended Support/Limited Extended Support</t>
  </si>
  <si>
    <t>Enterprise Library (Content Server/Archive Server) Extended Support/Limited Extended Support</t>
  </si>
  <si>
    <t>Explore Extended Support/Limited Extended Support</t>
  </si>
  <si>
    <t>Exstream Extended Support/Limited Extended Support</t>
  </si>
  <si>
    <t>Global 360 Extended Support/Limited Extended Support</t>
  </si>
  <si>
    <t>IDM/Records &amp; Documents Extended Support/Limited Extended Support</t>
  </si>
  <si>
    <t>InfoArchive Extended Support/Limited Extended Support</t>
  </si>
  <si>
    <t>InfoWeb Extended Support/Limited Extended Support</t>
  </si>
  <si>
    <t>LiquidOffice Extended Support/Limited Extended Support</t>
  </si>
  <si>
    <t>LiveSite Extended Support/Limited Extended Support</t>
  </si>
  <si>
    <t>Magellan Extended Support/Limited Extended Support</t>
  </si>
  <si>
    <t>Media Management Extended Support/Limited Extended Support</t>
  </si>
  <si>
    <t>MediaBin Extended Support/Limited Extended Support</t>
  </si>
  <si>
    <t>Metastorm Extended Support/Limited Extended Support</t>
  </si>
  <si>
    <t>OT File Intelligence Extended Support/Limited Extended Support</t>
  </si>
  <si>
    <t>Output Transformation Server - Extended Support/Limited Extended Support</t>
  </si>
  <si>
    <t>Qfiniti Extended Support/Limited Extended Support</t>
  </si>
  <si>
    <t>Recommind Extended Support/Limited Extended Support</t>
  </si>
  <si>
    <t>Report &amp; Output Management (Vista Plus) Extended Support/Limited Extended Support</t>
  </si>
  <si>
    <t>RightFax Extended Support/Limited Extended Support</t>
  </si>
  <si>
    <t>RightFax Protect Premier Anywhere</t>
  </si>
  <si>
    <t>Secure MFT Extended Support/Limited Extended Support</t>
  </si>
  <si>
    <t>StreamServe Extended Support/Limited Extended Support</t>
  </si>
  <si>
    <t>TCP Extended Support/Limited Extended Support</t>
  </si>
  <si>
    <t>TeamSite Extended Support/Limited Extended Support</t>
  </si>
  <si>
    <t>Teleform Extended Support/Limited Extended Support</t>
  </si>
  <si>
    <t>Vendor Invoice Management for SAP Extended Support/Limited Extended Support</t>
  </si>
  <si>
    <t>Web Site Management Extended Support/Limited Extended Support</t>
  </si>
  <si>
    <t>XMedius CX-E/Hospitality Extended Support/Limited Extended Support</t>
  </si>
  <si>
    <t>XMedius Fax/SendSecure Extended Support/Limited Extended Support</t>
  </si>
  <si>
    <t>xPression Extended Support/Limited Extended Support</t>
  </si>
  <si>
    <t>20% of Total Renewal Value</t>
  </si>
  <si>
    <t>50% of Total Renewal Value</t>
  </si>
  <si>
    <t>10% of Total Renewal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</si>
</sst>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
    <numFmt numFmtId="166" formatCode="[$-409]mmmm\ d\,\ yyyy;@"/>
  </numFmts>
  <fonts count="21" x14ac:knownFonts="1">
    <font>
      <sz val="10"/>
      <color theme="1"/>
      <name val="Calibri"/>
      <family val="2"/>
    </font>
    <font>
      <sz val="9"/>
      <color theme="1"/>
      <name val="Calibri"/>
      <family val="2"/>
    </font>
    <font>
      <sz val="10"/>
      <color theme="1"/>
      <name val="Calibri"/>
      <family val="2"/>
    </font>
    <font>
      <sz val="9"/>
      <color theme="1"/>
      <name val="Calibri"/>
      <family val="2"/>
      <scheme val="minor"/>
    </font>
    <font>
      <sz val="9"/>
      <color rgb="FF000000"/>
      <name val="Calibri"/>
      <family val="2"/>
      <scheme val="minor"/>
    </font>
    <font>
      <b/>
      <sz val="9"/>
      <color theme="1"/>
      <name val="Calibri"/>
      <family val="2"/>
      <scheme val="minor"/>
    </font>
    <font>
      <b/>
      <sz val="9"/>
      <name val="Calibri"/>
      <family val="2"/>
      <scheme val="minor"/>
    </font>
    <font>
      <sz val="9"/>
      <color theme="0"/>
      <name val="Calibri"/>
      <family val="2"/>
      <scheme val="minor"/>
    </font>
    <font>
      <sz val="9"/>
      <name val="Calibri"/>
      <family val="2"/>
      <scheme val="minor"/>
    </font>
    <font>
      <b/>
      <sz val="9"/>
      <color theme="0"/>
      <name val="Calibri"/>
      <family val="2"/>
      <scheme val="minor"/>
    </font>
    <font>
      <strike/>
      <sz val="9"/>
      <color theme="1"/>
      <name val="Calibri"/>
      <family val="2"/>
      <scheme val="minor"/>
    </font>
    <font>
      <i/>
      <sz val="9"/>
      <name val="Calibri"/>
      <family val="2"/>
      <scheme val="minor"/>
    </font>
    <font>
      <strike/>
      <sz val="9"/>
      <name val="Calibri"/>
      <family val="2"/>
      <scheme val="minor"/>
    </font>
    <font>
      <b/>
      <sz val="9"/>
      <color indexed="8"/>
      <name val="Calibri"/>
      <family val="2"/>
      <scheme val="minor"/>
    </font>
    <font>
      <b/>
      <sz val="10"/>
      <color theme="0"/>
      <name val="Calibri"/>
      <family val="2"/>
      <scheme val="minor"/>
    </font>
    <font>
      <b/>
      <sz val="10"/>
      <name val="Calibri"/>
      <family val="2"/>
      <scheme val="minor"/>
    </font>
    <font>
      <sz val="9"/>
      <color theme="1"/>
      <name val="Calibri"/>
      <family val="2"/>
    </font>
    <font>
      <b/>
      <sz val="9"/>
      <color theme="1"/>
      <name val="Calibri"/>
      <family val="2"/>
    </font>
    <font>
      <b/>
      <sz val="11"/>
      <color theme="1"/>
      <name val="Calibri"/>
      <family val="2"/>
      <scheme val="minor"/>
    </font>
    <font>
      <b/>
      <sz val="9"/>
      <color rgb="FFC00000"/>
      <name val="Calibri"/>
      <family val="2"/>
      <scheme val="minor"/>
    </font>
    <font>
      <sz val="11"/>
      <color indexed="8"/>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249977111117893"/>
        <bgColor indexed="64"/>
      </patternFill>
    </fill>
    <fill>
      <patternFill patternType="solid">
        <fgColor rgb="FFFFFFFF"/>
        <bgColor indexed="64"/>
      </patternFill>
    </fill>
    <fill>
      <patternFill patternType="solid">
        <fgColor rgb="FFFFFF00"/>
        <bgColor indexed="64"/>
      </patternFill>
    </fill>
    <fill>
      <patternFill patternType="solid">
        <fgColor theme="0" tint="-0.249977111117893"/>
        <bgColor indexed="64"/>
      </patternFill>
    </fill>
    <fill>
      <patternFill patternType="solid">
        <fgColor theme="7"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s>
  <cellStyleXfs count="7">
    <xf numFmtId="0" fontId="0" fillId="0" borderId="0"/>
    <xf numFmtId="44" fontId="2" fillId="0" borderId="0" applyFont="0" applyFill="0" applyBorder="0" applyAlignment="0" applyProtection="0"/>
    <xf numFmtId="9" fontId="2" fillId="0" borderId="0" applyFont="0" applyFill="0" applyBorder="0" applyAlignment="0" applyProtection="0"/>
    <xf numFmtId="0" fontId="20" fillId="0" borderId="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274">
    <xf numFmtId="0" fontId="0" fillId="0" borderId="0" xfId="0"/>
    <xf numFmtId="0" fontId="3" fillId="0" borderId="1" xfId="0" applyFont="1" applyBorder="1" applyAlignment="1">
      <alignment horizontal="center" vertical="center"/>
    </xf>
    <xf numFmtId="0" fontId="3" fillId="0" borderId="1"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8"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8" fillId="0" borderId="0" xfId="0" applyFont="1" applyAlignment="1">
      <alignment horizontal="center" vertical="center"/>
    </xf>
    <xf numFmtId="0" fontId="6" fillId="2" borderId="1" xfId="0" applyFont="1" applyFill="1" applyBorder="1" applyAlignment="1">
      <alignment horizontal="center" vertical="center" wrapText="1"/>
    </xf>
    <xf numFmtId="164" fontId="6" fillId="2" borderId="1" xfId="1"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xf>
    <xf numFmtId="44" fontId="8" fillId="0" borderId="1" xfId="1" applyFont="1" applyFill="1" applyBorder="1" applyAlignment="1">
      <alignment horizontal="center" vertical="center" wrapText="1"/>
    </xf>
    <xf numFmtId="1" fontId="3" fillId="0" borderId="1" xfId="0" applyNumberFormat="1" applyFont="1" applyBorder="1" applyAlignment="1">
      <alignment horizontal="center" vertical="center" wrapText="1"/>
    </xf>
    <xf numFmtId="44" fontId="8" fillId="0" borderId="1" xfId="1"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44" fontId="7" fillId="0" borderId="0" xfId="1" applyFont="1" applyAlignment="1">
      <alignment horizontal="center" vertical="center"/>
    </xf>
    <xf numFmtId="44" fontId="8" fillId="0" borderId="5" xfId="1" applyFont="1" applyFill="1" applyBorder="1" applyAlignment="1">
      <alignment horizontal="center" vertical="center" wrapText="1"/>
    </xf>
    <xf numFmtId="44" fontId="8" fillId="0" borderId="0" xfId="1" applyFont="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44" fontId="8" fillId="4" borderId="1" xfId="1"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44" fontId="8" fillId="0" borderId="1" xfId="1" applyFont="1" applyFill="1" applyBorder="1" applyAlignment="1">
      <alignment horizontal="center" vertical="center"/>
    </xf>
    <xf numFmtId="44" fontId="8" fillId="4" borderId="1" xfId="1" applyFont="1" applyFill="1" applyBorder="1" applyAlignment="1">
      <alignment horizontal="center" vertical="center"/>
    </xf>
    <xf numFmtId="0" fontId="8" fillId="0" borderId="1" xfId="0" applyFont="1" applyBorder="1" applyAlignment="1">
      <alignment horizontal="left" vertical="center" wrapText="1"/>
    </xf>
    <xf numFmtId="0" fontId="5" fillId="2" borderId="1" xfId="0" applyFont="1" applyFill="1" applyBorder="1" applyAlignment="1">
      <alignment horizontal="left" vertical="center" wrapText="1"/>
    </xf>
    <xf numFmtId="1"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wrapText="1"/>
    </xf>
    <xf numFmtId="1" fontId="8" fillId="0" borderId="0" xfId="0" applyNumberFormat="1" applyFont="1" applyAlignment="1">
      <alignment horizontal="center" vertical="center"/>
    </xf>
    <xf numFmtId="0" fontId="5" fillId="2" borderId="1" xfId="0" applyFont="1" applyFill="1" applyBorder="1" applyAlignment="1">
      <alignment horizontal="center" vertical="center" wrapText="1"/>
    </xf>
    <xf numFmtId="0" fontId="8" fillId="0" borderId="1" xfId="0" applyFont="1" applyBorder="1" applyAlignment="1">
      <alignment horizontal="center" vertical="center"/>
    </xf>
    <xf numFmtId="44" fontId="6" fillId="2" borderId="1" xfId="1" applyFont="1" applyFill="1" applyBorder="1" applyAlignment="1">
      <alignment horizontal="center" vertical="center" wrapText="1"/>
    </xf>
    <xf numFmtId="0" fontId="8" fillId="0" borderId="1" xfId="0" applyFont="1" applyBorder="1" applyAlignment="1">
      <alignment horizontal="center" vertical="center" wrapText="1"/>
    </xf>
    <xf numFmtId="164" fontId="6" fillId="2" borderId="1" xfId="1" applyNumberFormat="1" applyFont="1" applyFill="1" applyBorder="1" applyAlignment="1">
      <alignment horizontal="center" vertical="center"/>
    </xf>
    <xf numFmtId="164" fontId="8" fillId="0" borderId="0" xfId="1" applyNumberFormat="1" applyFont="1" applyFill="1" applyAlignment="1">
      <alignment horizontal="center" vertical="center" wrapText="1"/>
    </xf>
    <xf numFmtId="44" fontId="8" fillId="0" borderId="0" xfId="1" applyFont="1" applyFill="1" applyAlignment="1">
      <alignment horizontal="left" vertical="center"/>
    </xf>
    <xf numFmtId="0" fontId="13" fillId="2" borderId="1" xfId="0" applyFont="1" applyFill="1" applyBorder="1" applyAlignment="1">
      <alignment horizontal="left" vertical="center" wrapText="1"/>
    </xf>
    <xf numFmtId="0" fontId="4" fillId="0" borderId="1" xfId="0" applyFont="1" applyBorder="1" applyAlignment="1">
      <alignment horizontal="left" vertical="center" wrapText="1"/>
    </xf>
    <xf numFmtId="44" fontId="3" fillId="0" borderId="1" xfId="0" applyNumberFormat="1" applyFont="1" applyBorder="1" applyAlignment="1">
      <alignment vertical="center"/>
    </xf>
    <xf numFmtId="0" fontId="8" fillId="0" borderId="1" xfId="0" quotePrefix="1" applyFont="1" applyBorder="1" applyAlignment="1">
      <alignment horizontal="center" vertical="center" wrapText="1"/>
    </xf>
    <xf numFmtId="0" fontId="4" fillId="6" borderId="1" xfId="0" applyFont="1" applyFill="1" applyBorder="1" applyAlignment="1">
      <alignment horizontal="center" vertical="center" wrapText="1"/>
    </xf>
    <xf numFmtId="10" fontId="8" fillId="0" borderId="0" xfId="2" applyNumberFormat="1" applyFont="1" applyFill="1" applyAlignment="1">
      <alignment horizontal="center" vertical="center" wrapText="1"/>
    </xf>
    <xf numFmtId="0" fontId="6" fillId="0" borderId="0" xfId="0" applyFont="1" applyAlignment="1">
      <alignmen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44" fontId="9" fillId="3" borderId="1" xfId="1" applyFont="1" applyFill="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164" fontId="7" fillId="0" borderId="0" xfId="1" applyNumberFormat="1" applyFont="1" applyFill="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44" fontId="9" fillId="0" borderId="0" xfId="1" applyFont="1" applyFill="1" applyBorder="1" applyAlignment="1">
      <alignment horizontal="left" vertical="center" wrapText="1"/>
    </xf>
    <xf numFmtId="0" fontId="5" fillId="2" borderId="8" xfId="0" applyFont="1" applyFill="1" applyBorder="1" applyAlignment="1">
      <alignment horizontal="left" vertical="center" wrapText="1"/>
    </xf>
    <xf numFmtId="0" fontId="6" fillId="2" borderId="8" xfId="0" applyFont="1" applyFill="1" applyBorder="1" applyAlignment="1">
      <alignment horizontal="center" vertical="center" wrapText="1"/>
    </xf>
    <xf numFmtId="164" fontId="6" fillId="2" borderId="8" xfId="1" applyNumberFormat="1" applyFont="1" applyFill="1" applyBorder="1" applyAlignment="1">
      <alignment horizontal="center" vertical="center" wrapText="1"/>
    </xf>
    <xf numFmtId="44" fontId="8" fillId="0" borderId="0" xfId="1" applyFont="1" applyFill="1" applyBorder="1" applyAlignment="1">
      <alignment horizontal="center" vertical="center" wrapText="1"/>
    </xf>
    <xf numFmtId="44" fontId="8" fillId="0" borderId="1" xfId="0" applyNumberFormat="1" applyFont="1" applyBorder="1" applyAlignment="1">
      <alignment horizontal="center" vertical="center" wrapText="1"/>
    </xf>
    <xf numFmtId="44" fontId="8" fillId="0" borderId="1" xfId="0" applyNumberFormat="1" applyFont="1" applyBorder="1" applyAlignment="1">
      <alignment horizontal="center" vertical="center"/>
    </xf>
    <xf numFmtId="0" fontId="12" fillId="0" borderId="0" xfId="0" applyFont="1" applyAlignment="1">
      <alignment horizontal="center" vertical="center" wrapText="1"/>
    </xf>
    <xf numFmtId="0" fontId="10" fillId="0" borderId="0" xfId="0" applyFont="1" applyAlignment="1">
      <alignment horizontal="center" vertical="center" wrapText="1"/>
    </xf>
    <xf numFmtId="44" fontId="3" fillId="0" borderId="1" xfId="0" applyNumberFormat="1" applyFont="1" applyBorder="1" applyAlignment="1">
      <alignment horizontal="center" vertical="center" wrapText="1"/>
    </xf>
    <xf numFmtId="44" fontId="3" fillId="0" borderId="1" xfId="1" applyFont="1" applyBorder="1" applyAlignment="1">
      <alignment horizontal="center" vertical="center" wrapText="1"/>
    </xf>
    <xf numFmtId="44" fontId="3" fillId="0" borderId="0" xfId="1" applyFont="1" applyFill="1" applyAlignment="1">
      <alignment horizontal="center" vertical="center" wrapText="1"/>
    </xf>
    <xf numFmtId="0" fontId="3" fillId="0" borderId="0" xfId="0" applyFont="1" applyAlignment="1">
      <alignment horizontal="right" vertical="center" wrapText="1"/>
    </xf>
    <xf numFmtId="44" fontId="3" fillId="0" borderId="0" xfId="0" applyNumberFormat="1" applyFont="1" applyAlignment="1">
      <alignment horizontal="center" vertical="center" wrapText="1"/>
    </xf>
    <xf numFmtId="0" fontId="16" fillId="0" borderId="0" xfId="0" applyFont="1" applyAlignment="1">
      <alignment horizontal="right"/>
    </xf>
    <xf numFmtId="44" fontId="16" fillId="0" borderId="0" xfId="0" applyNumberFormat="1" applyFont="1"/>
    <xf numFmtId="0" fontId="16" fillId="0" borderId="0" xfId="0" applyFont="1"/>
    <xf numFmtId="44" fontId="8" fillId="0" borderId="1" xfId="1" applyFont="1" applyFill="1" applyBorder="1" applyAlignment="1">
      <alignment horizontal="left" vertical="center" wrapText="1"/>
    </xf>
    <xf numFmtId="44" fontId="8" fillId="0" borderId="0" xfId="1" applyFont="1" applyFill="1" applyAlignment="1">
      <alignment horizontal="center" vertical="center" wrapText="1"/>
    </xf>
    <xf numFmtId="44" fontId="3" fillId="0" borderId="1" xfId="1" applyFont="1" applyFill="1" applyBorder="1" applyAlignment="1">
      <alignment horizontal="center" vertical="center" wrapText="1"/>
    </xf>
    <xf numFmtId="0" fontId="3" fillId="5" borderId="1" xfId="0" applyFont="1" applyFill="1" applyBorder="1" applyAlignment="1">
      <alignment horizontal="center" vertical="center" wrapText="1"/>
    </xf>
    <xf numFmtId="44" fontId="3" fillId="0" borderId="14" xfId="0" applyNumberFormat="1" applyFont="1" applyBorder="1" applyAlignment="1">
      <alignment horizontal="center" vertical="center" wrapText="1"/>
    </xf>
    <xf numFmtId="0" fontId="3" fillId="5" borderId="0" xfId="0" applyFont="1" applyFill="1" applyAlignment="1">
      <alignment horizontal="center" vertical="center" wrapText="1"/>
    </xf>
    <xf numFmtId="14" fontId="16" fillId="0" borderId="0" xfId="0" applyNumberFormat="1" applyFont="1"/>
    <xf numFmtId="0" fontId="6" fillId="0" borderId="0" xfId="0" applyFont="1" applyAlignment="1">
      <alignment horizontal="center"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164" fontId="6" fillId="3" borderId="1" xfId="1" applyNumberFormat="1" applyFont="1" applyFill="1" applyBorder="1" applyAlignment="1">
      <alignment horizontal="center" vertical="center" wrapText="1"/>
    </xf>
    <xf numFmtId="44" fontId="6" fillId="3" borderId="1" xfId="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0" borderId="0" xfId="0" applyFont="1" applyAlignment="1">
      <alignment horizontal="center" vertical="center" wrapText="1"/>
    </xf>
    <xf numFmtId="10" fontId="16" fillId="0" borderId="1" xfId="0" applyNumberFormat="1" applyFont="1" applyBorder="1" applyAlignment="1">
      <alignment horizontal="center"/>
    </xf>
    <xf numFmtId="44" fontId="16" fillId="0" borderId="1" xfId="0" applyNumberFormat="1" applyFont="1" applyBorder="1"/>
    <xf numFmtId="0" fontId="16" fillId="0" borderId="0" xfId="0" applyFont="1" applyAlignment="1">
      <alignment horizontal="center"/>
    </xf>
    <xf numFmtId="44" fontId="16" fillId="0" borderId="1" xfId="1" applyFont="1" applyBorder="1"/>
    <xf numFmtId="0" fontId="16" fillId="0" borderId="0" xfId="0" applyFont="1" applyAlignment="1">
      <alignment horizontal="left" vertical="center" wrapText="1"/>
    </xf>
    <xf numFmtId="0" fontId="16" fillId="0" borderId="1" xfId="0" applyFont="1" applyBorder="1" applyAlignment="1">
      <alignment horizontal="left" vertical="center"/>
    </xf>
    <xf numFmtId="165" fontId="7" fillId="0" borderId="0" xfId="2" applyNumberFormat="1" applyFont="1" applyFill="1" applyAlignment="1">
      <alignment horizontal="center" vertical="center" wrapText="1"/>
    </xf>
    <xf numFmtId="165" fontId="7" fillId="0" borderId="0" xfId="0" applyNumberFormat="1" applyFont="1" applyAlignment="1">
      <alignment horizontal="center" vertical="center" wrapText="1"/>
    </xf>
    <xf numFmtId="166" fontId="6" fillId="0" borderId="0" xfId="0" applyNumberFormat="1" applyFont="1" applyAlignment="1">
      <alignment horizontal="center" vertical="center" wrapText="1"/>
    </xf>
    <xf numFmtId="0" fontId="4" fillId="0" borderId="1" xfId="0" applyFont="1" applyBorder="1" applyAlignment="1">
      <alignment vertical="center" wrapText="1"/>
    </xf>
    <xf numFmtId="0" fontId="18" fillId="0" borderId="0" xfId="0" applyFont="1" applyAlignment="1">
      <alignment horizontal="left" vertical="center" wrapText="1"/>
    </xf>
    <xf numFmtId="44" fontId="3" fillId="0" borderId="0" xfId="1" applyFont="1" applyBorder="1" applyAlignment="1">
      <alignment horizontal="center" vertical="center" wrapText="1"/>
    </xf>
    <xf numFmtId="9" fontId="3" fillId="5" borderId="1" xfId="2" applyFont="1" applyFill="1" applyBorder="1" applyAlignment="1">
      <alignment horizontal="center" vertical="center" wrapText="1"/>
    </xf>
    <xf numFmtId="44" fontId="11" fillId="0" borderId="0" xfId="1" applyFont="1" applyFill="1" applyBorder="1" applyAlignment="1">
      <alignment horizontal="left" vertical="center" wrapText="1"/>
    </xf>
    <xf numFmtId="44" fontId="8" fillId="0" borderId="0" xfId="1" applyFont="1" applyFill="1" applyBorder="1" applyAlignment="1">
      <alignment horizontal="center" vertical="center"/>
    </xf>
    <xf numFmtId="44" fontId="3" fillId="0" borderId="0" xfId="1" applyFont="1" applyFill="1" applyBorder="1" applyAlignment="1">
      <alignment horizontal="center" vertical="center" wrapText="1"/>
    </xf>
    <xf numFmtId="164" fontId="6" fillId="0" borderId="0" xfId="1" applyNumberFormat="1" applyFont="1" applyFill="1" applyBorder="1" applyAlignment="1">
      <alignment horizontal="center" vertical="center" wrapText="1"/>
    </xf>
    <xf numFmtId="44" fontId="6" fillId="0" borderId="0" xfId="1" applyFont="1" applyFill="1" applyBorder="1" applyAlignment="1">
      <alignment horizontal="center" vertical="center" wrapText="1"/>
    </xf>
    <xf numFmtId="165" fontId="7" fillId="0" borderId="0" xfId="2" applyNumberFormat="1" applyFont="1" applyFill="1" applyBorder="1" applyAlignment="1">
      <alignment horizontal="center" vertical="center" wrapText="1"/>
    </xf>
    <xf numFmtId="164" fontId="6" fillId="0" borderId="15" xfId="1" applyNumberFormat="1" applyFont="1" applyFill="1" applyBorder="1" applyAlignment="1">
      <alignment horizontal="center" vertical="center" wrapText="1"/>
    </xf>
    <xf numFmtId="44" fontId="11" fillId="0" borderId="15" xfId="1" applyFont="1" applyFill="1" applyBorder="1" applyAlignment="1">
      <alignment horizontal="left" vertical="center" wrapText="1"/>
    </xf>
    <xf numFmtId="44" fontId="3" fillId="0" borderId="15" xfId="0" applyNumberFormat="1" applyFont="1" applyBorder="1" applyAlignment="1">
      <alignment horizontal="center" vertical="center" wrapText="1"/>
    </xf>
    <xf numFmtId="44" fontId="3" fillId="0" borderId="15" xfId="1" applyFont="1" applyFill="1" applyBorder="1" applyAlignment="1">
      <alignment horizontal="center" vertical="center" wrapText="1"/>
    </xf>
    <xf numFmtId="44" fontId="6" fillId="0" borderId="15" xfId="1" applyFont="1" applyFill="1" applyBorder="1" applyAlignment="1">
      <alignment horizontal="center" vertical="center" wrapText="1"/>
    </xf>
    <xf numFmtId="10" fontId="7" fillId="0" borderId="0" xfId="0" applyNumberFormat="1" applyFont="1" applyAlignment="1">
      <alignment horizontal="center" vertical="center" wrapText="1"/>
    </xf>
    <xf numFmtId="0" fontId="7" fillId="0" borderId="0" xfId="3" applyFont="1"/>
    <xf numFmtId="10" fontId="7" fillId="0" borderId="0" xfId="2" applyNumberFormat="1" applyFont="1" applyFill="1" applyAlignment="1">
      <alignment horizontal="center" vertical="center" wrapText="1"/>
    </xf>
    <xf numFmtId="166" fontId="6" fillId="0" borderId="0" xfId="0" applyNumberFormat="1" applyFont="1" applyAlignment="1">
      <alignment horizontal="right" vertical="center" wrapText="1"/>
    </xf>
    <xf numFmtId="0" fontId="4" fillId="7" borderId="1" xfId="0" applyFont="1" applyFill="1" applyBorder="1" applyAlignment="1">
      <alignment vertical="center"/>
    </xf>
    <xf numFmtId="0" fontId="4" fillId="7" borderId="1" xfId="0" applyFont="1" applyFill="1" applyBorder="1" applyAlignment="1">
      <alignment horizontal="center" vertical="center"/>
    </xf>
    <xf numFmtId="0" fontId="8" fillId="7" borderId="1" xfId="0" quotePrefix="1" applyFont="1" applyFill="1" applyBorder="1" applyAlignment="1">
      <alignment horizontal="center" vertical="center" wrapText="1"/>
    </xf>
    <xf numFmtId="0" fontId="3" fillId="7" borderId="0" xfId="0" applyFont="1" applyFill="1" applyAlignment="1">
      <alignment horizontal="center" vertical="center" wrapText="1"/>
    </xf>
    <xf numFmtId="0" fontId="8" fillId="7" borderId="0" xfId="0" applyFont="1" applyFill="1" applyAlignment="1">
      <alignment horizontal="center" vertical="center" wrapText="1"/>
    </xf>
    <xf numFmtId="44" fontId="3" fillId="7" borderId="1" xfId="1" applyFont="1" applyFill="1" applyBorder="1" applyAlignment="1">
      <alignment horizontal="center" vertical="center" wrapText="1"/>
    </xf>
    <xf numFmtId="44" fontId="3" fillId="7" borderId="1" xfId="0" applyNumberFormat="1" applyFont="1" applyFill="1" applyBorder="1" applyAlignment="1">
      <alignment horizontal="center" vertical="center" wrapText="1"/>
    </xf>
    <xf numFmtId="0" fontId="7" fillId="7" borderId="0" xfId="0" applyFont="1" applyFill="1" applyAlignment="1">
      <alignment horizontal="center" vertical="center" wrapText="1"/>
    </xf>
    <xf numFmtId="0" fontId="3" fillId="7" borderId="1" xfId="0" applyFont="1" applyFill="1" applyBorder="1" applyAlignment="1">
      <alignment horizontal="left" vertical="center" wrapText="1"/>
    </xf>
    <xf numFmtId="1" fontId="3" fillId="7" borderId="1" xfId="0" applyNumberFormat="1" applyFont="1" applyFill="1" applyBorder="1" applyAlignment="1">
      <alignment horizontal="center" vertical="center" wrapText="1"/>
    </xf>
    <xf numFmtId="44" fontId="8" fillId="7" borderId="1" xfId="1" applyFont="1" applyFill="1" applyBorder="1" applyAlignment="1">
      <alignment horizontal="center" vertical="center" wrapText="1"/>
    </xf>
    <xf numFmtId="44" fontId="3" fillId="7" borderId="15" xfId="0" applyNumberFormat="1" applyFont="1" applyFill="1" applyBorder="1" applyAlignment="1">
      <alignment horizontal="center" vertical="center" wrapText="1"/>
    </xf>
    <xf numFmtId="0" fontId="8" fillId="7" borderId="1" xfId="0" applyFont="1" applyFill="1" applyBorder="1" applyAlignment="1">
      <alignment horizontal="left" vertical="center" wrapText="1"/>
    </xf>
    <xf numFmtId="1" fontId="8" fillId="7" borderId="1" xfId="0" applyNumberFormat="1" applyFont="1" applyFill="1" applyBorder="1" applyAlignment="1">
      <alignment horizontal="center" vertical="center"/>
    </xf>
    <xf numFmtId="0" fontId="3" fillId="7" borderId="4" xfId="0" applyFont="1" applyFill="1" applyBorder="1" applyAlignment="1">
      <alignment horizontal="left" vertical="center" wrapText="1"/>
    </xf>
    <xf numFmtId="0" fontId="3" fillId="7" borderId="4"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44" fontId="11" fillId="0" borderId="1" xfId="1" applyFont="1" applyBorder="1" applyAlignment="1">
      <alignment horizontal="left" vertical="center" wrapText="1"/>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44" fontId="11" fillId="0" borderId="1" xfId="1" applyFont="1" applyFill="1" applyBorder="1" applyAlignment="1">
      <alignment horizontal="left" vertical="center" wrapText="1"/>
    </xf>
    <xf numFmtId="0" fontId="3" fillId="5" borderId="0" xfId="0" applyFont="1" applyFill="1" applyAlignment="1">
      <alignment horizontal="center" vertical="center" wrapText="1"/>
    </xf>
    <xf numFmtId="0" fontId="3" fillId="5" borderId="3"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15" fillId="3" borderId="4"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9" fillId="5" borderId="4"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8" fillId="0" borderId="4" xfId="0" quotePrefix="1" applyFont="1" applyBorder="1" applyAlignment="1">
      <alignment horizontal="center" vertical="center" wrapText="1"/>
    </xf>
    <xf numFmtId="0" fontId="8" fillId="0" borderId="7" xfId="0" quotePrefix="1" applyFont="1" applyBorder="1" applyAlignment="1">
      <alignment horizontal="center" vertical="center" wrapText="1"/>
    </xf>
    <xf numFmtId="1" fontId="8" fillId="0" borderId="4" xfId="0" applyNumberFormat="1" applyFont="1" applyBorder="1" applyAlignment="1">
      <alignment horizontal="center" vertical="center"/>
    </xf>
    <xf numFmtId="1" fontId="8" fillId="0" borderId="7" xfId="0" applyNumberFormat="1"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14" fillId="5" borderId="0" xfId="0" applyFont="1" applyFill="1" applyAlignment="1">
      <alignment horizontal="center" vertical="center" wrapText="1"/>
    </xf>
    <xf numFmtId="0" fontId="15" fillId="3" borderId="1" xfId="0" applyFont="1" applyFill="1" applyBorder="1" applyAlignment="1">
      <alignment horizontal="left" vertical="center" wrapText="1"/>
    </xf>
    <xf numFmtId="0" fontId="6" fillId="0" borderId="0" xfId="0" applyFont="1" applyAlignment="1">
      <alignment horizontal="right" vertical="center" wrapText="1"/>
    </xf>
    <xf numFmtId="0" fontId="9" fillId="5" borderId="0" xfId="0" applyFont="1" applyFill="1" applyAlignment="1">
      <alignment horizontal="left" vertical="center" wrapText="1"/>
    </xf>
    <xf numFmtId="0" fontId="9" fillId="5" borderId="3" xfId="0" applyFont="1" applyFill="1" applyBorder="1" applyAlignment="1">
      <alignment horizontal="left" vertical="center" wrapText="1"/>
    </xf>
    <xf numFmtId="0" fontId="9" fillId="5" borderId="5"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5" borderId="13" xfId="0" applyFont="1" applyFill="1" applyBorder="1" applyAlignment="1">
      <alignment horizontal="left" vertical="center" wrapText="1"/>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4" fillId="5" borderId="9"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5" fillId="3" borderId="1" xfId="0" applyFont="1" applyFill="1" applyBorder="1" applyAlignment="1">
      <alignment horizontal="left" vertical="center"/>
    </xf>
    <xf numFmtId="0" fontId="8" fillId="7" borderId="4" xfId="0" applyFont="1" applyFill="1" applyBorder="1" applyAlignment="1">
      <alignment horizontal="left" vertical="center" wrapText="1"/>
    </xf>
    <xf numFmtId="0" fontId="8" fillId="7" borderId="7"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7"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8" fillId="8" borderId="0" xfId="0" applyFont="1" applyFill="1" applyAlignment="1">
      <alignment horizontal="center" vertical="center" wrapText="1"/>
    </xf>
    <xf numFmtId="0" fontId="8" fillId="8" borderId="0" xfId="0" applyFont="1" applyFill="1" applyAlignment="1">
      <alignment horizontal="center" vertical="center"/>
    </xf>
    <xf numFmtId="165" fontId="7" fillId="8" borderId="0" xfId="2" applyNumberFormat="1" applyFont="1" applyFill="1" applyAlignment="1">
      <alignment horizontal="center" vertical="center" wrapText="1"/>
    </xf>
    <xf numFmtId="165" fontId="7" fillId="8" borderId="0" xfId="0" applyNumberFormat="1" applyFont="1" applyFill="1" applyAlignment="1">
      <alignment horizontal="center" vertical="center" wrapText="1"/>
    </xf>
    <xf numFmtId="165" fontId="7" fillId="8" borderId="0" xfId="2" applyNumberFormat="1" applyFont="1" applyFill="1" applyBorder="1" applyAlignment="1">
      <alignment horizontal="center" vertical="center" wrapText="1"/>
    </xf>
    <xf numFmtId="0" fontId="6" fillId="8" borderId="0" xfId="0" applyFont="1" applyFill="1" applyAlignment="1">
      <alignment horizontal="right" vertical="center" wrapText="1"/>
    </xf>
    <xf numFmtId="0" fontId="6" fillId="8" borderId="0" xfId="0" applyFont="1" applyFill="1" applyAlignment="1">
      <alignment vertical="center" wrapText="1"/>
    </xf>
    <xf numFmtId="0" fontId="3" fillId="8" borderId="0" xfId="0" applyFont="1" applyFill="1" applyAlignment="1">
      <alignment horizontal="center" vertical="center" wrapText="1"/>
    </xf>
    <xf numFmtId="166" fontId="6" fillId="8" borderId="0" xfId="0" applyNumberFormat="1" applyFont="1" applyFill="1" applyAlignment="1">
      <alignment horizontal="center" vertical="center" wrapText="1"/>
    </xf>
    <xf numFmtId="0" fontId="3" fillId="8" borderId="0" xfId="0" applyFont="1" applyFill="1" applyAlignment="1">
      <alignment horizontal="center" vertical="center" wrapText="1"/>
    </xf>
    <xf numFmtId="0" fontId="3" fillId="8" borderId="3" xfId="0" applyFont="1" applyFill="1" applyBorder="1" applyAlignment="1">
      <alignment horizontal="center" vertical="center" wrapText="1"/>
    </xf>
    <xf numFmtId="164" fontId="6" fillId="8" borderId="1" xfId="1" applyNumberFormat="1" applyFont="1" applyFill="1" applyBorder="1" applyAlignment="1">
      <alignment horizontal="center" vertical="center" wrapText="1"/>
    </xf>
    <xf numFmtId="164" fontId="6" fillId="8" borderId="15" xfId="1" applyNumberFormat="1" applyFont="1" applyFill="1" applyBorder="1" applyAlignment="1">
      <alignment horizontal="center" vertical="center" wrapText="1"/>
    </xf>
    <xf numFmtId="44" fontId="11" fillId="8" borderId="1" xfId="1" applyFont="1" applyFill="1" applyBorder="1" applyAlignment="1">
      <alignment horizontal="left" vertical="center" wrapText="1"/>
    </xf>
    <xf numFmtId="44" fontId="11" fillId="8" borderId="15" xfId="1" applyFont="1" applyFill="1" applyBorder="1" applyAlignment="1">
      <alignment horizontal="left" vertical="center" wrapText="1"/>
    </xf>
    <xf numFmtId="44" fontId="8" fillId="8" borderId="1" xfId="1" applyFont="1" applyFill="1" applyBorder="1" applyAlignment="1">
      <alignment horizontal="center" vertical="center" wrapText="1"/>
    </xf>
    <xf numFmtId="44" fontId="3" fillId="8" borderId="1" xfId="0" applyNumberFormat="1" applyFont="1" applyFill="1" applyBorder="1" applyAlignment="1">
      <alignment horizontal="center" vertical="center" wrapText="1"/>
    </xf>
    <xf numFmtId="44" fontId="3" fillId="8" borderId="15" xfId="0" applyNumberFormat="1" applyFont="1" applyFill="1" applyBorder="1" applyAlignment="1">
      <alignment horizontal="center" vertical="center" wrapText="1"/>
    </xf>
    <xf numFmtId="44" fontId="3" fillId="8" borderId="1" xfId="1" applyFont="1" applyFill="1" applyBorder="1" applyAlignment="1">
      <alignment horizontal="center" vertical="center" wrapText="1"/>
    </xf>
    <xf numFmtId="44" fontId="3" fillId="8" borderId="0" xfId="1" applyFont="1" applyFill="1" applyBorder="1" applyAlignment="1">
      <alignment horizontal="center" vertical="center" wrapText="1"/>
    </xf>
    <xf numFmtId="44" fontId="7" fillId="8" borderId="0" xfId="1" applyFont="1" applyFill="1" applyAlignment="1">
      <alignment horizontal="center" vertical="center"/>
    </xf>
    <xf numFmtId="44" fontId="8" fillId="8" borderId="5" xfId="1" applyFont="1" applyFill="1" applyBorder="1" applyAlignment="1">
      <alignment horizontal="center" vertical="center" wrapText="1"/>
    </xf>
    <xf numFmtId="44" fontId="8" fillId="8" borderId="0" xfId="1" applyFont="1" applyFill="1" applyAlignment="1">
      <alignment horizontal="center" vertical="center"/>
    </xf>
    <xf numFmtId="164" fontId="6" fillId="8" borderId="0" xfId="1" applyNumberFormat="1" applyFont="1" applyFill="1" applyBorder="1" applyAlignment="1">
      <alignment horizontal="center" vertical="center" wrapText="1"/>
    </xf>
    <xf numFmtId="0" fontId="8" fillId="8" borderId="2" xfId="0" applyFont="1" applyFill="1" applyBorder="1" applyAlignment="1">
      <alignment horizontal="center" vertical="center"/>
    </xf>
    <xf numFmtId="0" fontId="8" fillId="8" borderId="2"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8" fillId="8" borderId="4" xfId="0" applyFont="1" applyFill="1" applyBorder="1" applyAlignment="1">
      <alignment horizontal="left" vertical="center" wrapText="1"/>
    </xf>
    <xf numFmtId="0" fontId="8" fillId="8" borderId="6" xfId="0" applyFont="1" applyFill="1" applyBorder="1" applyAlignment="1">
      <alignment horizontal="left" vertical="center" wrapText="1"/>
    </xf>
    <xf numFmtId="0" fontId="8" fillId="8" borderId="7" xfId="0" applyFont="1" applyFill="1" applyBorder="1" applyAlignment="1">
      <alignment horizontal="left" vertical="center" wrapText="1"/>
    </xf>
    <xf numFmtId="44" fontId="11" fillId="8" borderId="0" xfId="1" applyFont="1" applyFill="1" applyBorder="1" applyAlignment="1">
      <alignment horizontal="left" vertical="center" wrapText="1"/>
    </xf>
    <xf numFmtId="44" fontId="8" fillId="8" borderId="1" xfId="1" applyFont="1" applyFill="1" applyBorder="1" applyAlignment="1">
      <alignment horizontal="center" vertical="center"/>
    </xf>
    <xf numFmtId="44" fontId="3" fillId="8" borderId="15" xfId="1" applyFont="1" applyFill="1" applyBorder="1" applyAlignment="1">
      <alignment horizontal="center" vertical="center" wrapText="1"/>
    </xf>
    <xf numFmtId="44" fontId="8" fillId="8" borderId="1" xfId="1" applyFont="1" applyFill="1" applyBorder="1" applyAlignment="1">
      <alignment horizontal="left" vertical="center" wrapText="1"/>
    </xf>
    <xf numFmtId="44" fontId="8" fillId="8" borderId="0" xfId="1" applyFont="1" applyFill="1" applyAlignment="1">
      <alignment horizontal="center" vertical="center" wrapText="1"/>
    </xf>
    <xf numFmtId="44" fontId="9" fillId="8" borderId="1" xfId="1" applyFont="1" applyFill="1" applyBorder="1" applyAlignment="1">
      <alignment horizontal="left" vertical="center" wrapText="1"/>
    </xf>
    <xf numFmtId="44" fontId="9" fillId="8" borderId="0" xfId="1" applyFont="1" applyFill="1" applyBorder="1" applyAlignment="1">
      <alignment horizontal="left" vertical="center" wrapText="1"/>
    </xf>
    <xf numFmtId="0" fontId="3" fillId="8" borderId="9"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13" xfId="0" applyFont="1" applyFill="1" applyBorder="1" applyAlignment="1">
      <alignment horizontal="center" vertical="center" wrapText="1"/>
    </xf>
    <xf numFmtId="164" fontId="6" fillId="8" borderId="8" xfId="1" applyNumberFormat="1" applyFont="1" applyFill="1" applyBorder="1" applyAlignment="1">
      <alignment horizontal="center" vertical="center" wrapText="1"/>
    </xf>
    <xf numFmtId="0" fontId="12" fillId="8" borderId="0" xfId="0" applyFont="1" applyFill="1" applyAlignment="1">
      <alignment horizontal="center" vertical="center" wrapText="1"/>
    </xf>
    <xf numFmtId="44" fontId="6" fillId="8" borderId="1" xfId="1" applyFont="1" applyFill="1" applyBorder="1" applyAlignment="1">
      <alignment horizontal="center" vertical="center" wrapText="1"/>
    </xf>
    <xf numFmtId="44" fontId="6" fillId="8" borderId="15" xfId="1"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0" xfId="0" applyFont="1" applyFill="1" applyAlignment="1">
      <alignment horizontal="center" vertical="center" wrapText="1"/>
    </xf>
    <xf numFmtId="44" fontId="8" fillId="8" borderId="0" xfId="1" applyFont="1" applyFill="1" applyBorder="1" applyAlignment="1">
      <alignment horizontal="center" vertical="center" wrapText="1"/>
    </xf>
    <xf numFmtId="44" fontId="3" fillId="8" borderId="0" xfId="0" applyNumberFormat="1" applyFont="1" applyFill="1" applyAlignment="1">
      <alignment horizontal="center" vertical="center" wrapText="1"/>
    </xf>
    <xf numFmtId="44" fontId="8" fillId="8" borderId="0" xfId="1" applyFont="1" applyFill="1" applyBorder="1" applyAlignment="1">
      <alignment horizontal="center" vertical="center"/>
    </xf>
    <xf numFmtId="44" fontId="6" fillId="8" borderId="0" xfId="1" applyFont="1" applyFill="1" applyBorder="1" applyAlignment="1">
      <alignment horizontal="center" vertical="center" wrapText="1"/>
    </xf>
    <xf numFmtId="164" fontId="7" fillId="8" borderId="0" xfId="1" applyNumberFormat="1" applyFont="1" applyFill="1" applyBorder="1" applyAlignment="1">
      <alignment horizontal="center" vertical="center" wrapText="1"/>
    </xf>
    <xf numFmtId="44" fontId="8" fillId="8" borderId="1" xfId="0" applyNumberFormat="1" applyFont="1" applyFill="1" applyBorder="1" applyAlignment="1">
      <alignment horizontal="center" vertical="center" wrapText="1"/>
    </xf>
    <xf numFmtId="44" fontId="8" fillId="8" borderId="1" xfId="0" applyNumberFormat="1" applyFont="1" applyFill="1" applyBorder="1" applyAlignment="1">
      <alignment horizontal="center" vertical="center"/>
    </xf>
    <xf numFmtId="0" fontId="3" fillId="8" borderId="1" xfId="0" applyFont="1" applyFill="1" applyBorder="1" applyAlignment="1">
      <alignment horizontal="center" vertical="center" wrapText="1"/>
    </xf>
    <xf numFmtId="0" fontId="7" fillId="8" borderId="0" xfId="0" applyFont="1" applyFill="1" applyAlignment="1">
      <alignment horizontal="center" vertical="center" wrapText="1"/>
    </xf>
    <xf numFmtId="164" fontId="6" fillId="8" borderId="1" xfId="1" applyNumberFormat="1" applyFont="1" applyFill="1" applyBorder="1" applyAlignment="1">
      <alignment horizontal="center" vertical="center"/>
    </xf>
    <xf numFmtId="164" fontId="8" fillId="8" borderId="0" xfId="1" applyNumberFormat="1" applyFont="1" applyFill="1" applyAlignment="1">
      <alignment horizontal="center" vertical="center" wrapText="1"/>
    </xf>
    <xf numFmtId="10" fontId="8" fillId="8" borderId="0" xfId="2" applyNumberFormat="1" applyFont="1" applyFill="1" applyAlignment="1">
      <alignment horizontal="center" vertical="center" wrapText="1"/>
    </xf>
    <xf numFmtId="0" fontId="8" fillId="8" borderId="1" xfId="0" quotePrefix="1" applyFont="1" applyFill="1" applyBorder="1" applyAlignment="1">
      <alignment horizontal="center" vertical="center" wrapText="1"/>
    </xf>
    <xf numFmtId="44" fontId="8" fillId="8" borderId="0" xfId="1" applyFont="1" applyFill="1" applyAlignment="1">
      <alignment horizontal="left" vertical="center"/>
    </xf>
    <xf numFmtId="44" fontId="3" fillId="8" borderId="14" xfId="0" applyNumberFormat="1" applyFont="1" applyFill="1" applyBorder="1" applyAlignment="1">
      <alignment horizontal="center" vertical="center" wrapText="1"/>
    </xf>
    <xf numFmtId="0" fontId="3" fillId="9" borderId="1" xfId="0" applyFont="1" applyFill="1" applyBorder="1" applyAlignment="1">
      <alignment horizontal="left" vertical="center" wrapText="1"/>
    </xf>
    <xf numFmtId="0" fontId="3" fillId="9" borderId="1" xfId="0" applyFont="1" applyFill="1" applyBorder="1" applyAlignment="1">
      <alignment horizontal="center" vertical="center" wrapText="1"/>
    </xf>
    <xf numFmtId="0" fontId="8" fillId="9" borderId="1" xfId="0" quotePrefix="1" applyFont="1" applyFill="1" applyBorder="1" applyAlignment="1">
      <alignment horizontal="center" vertical="center" wrapText="1"/>
    </xf>
    <xf numFmtId="0" fontId="8" fillId="9" borderId="0" xfId="0" applyFont="1" applyFill="1" applyAlignment="1">
      <alignment horizontal="center" vertical="center" wrapText="1"/>
    </xf>
    <xf numFmtId="0" fontId="7" fillId="9" borderId="0" xfId="0" applyFont="1" applyFill="1" applyAlignment="1">
      <alignment horizontal="center" vertical="center" wrapText="1"/>
    </xf>
    <xf numFmtId="44" fontId="8" fillId="9" borderId="1" xfId="0" applyNumberFormat="1" applyFont="1" applyFill="1" applyBorder="1" applyAlignment="1">
      <alignment horizontal="center" vertical="center" wrapText="1"/>
    </xf>
    <xf numFmtId="44" fontId="8" fillId="9" borderId="1" xfId="0" applyNumberFormat="1" applyFont="1" applyFill="1" applyBorder="1" applyAlignment="1">
      <alignment horizontal="center" vertical="center"/>
    </xf>
    <xf numFmtId="0" fontId="3" fillId="9" borderId="0" xfId="0" applyFont="1" applyFill="1" applyAlignment="1">
      <alignment horizontal="center" vertical="center" wrapText="1"/>
    </xf>
  </cellXfs>
  <cellStyles count="7">
    <cellStyle name="Currency" xfId="1" builtinId="4"/>
    <cellStyle name="Currency 2" xfId="5" xr:uid="{18D44A40-1113-4A20-9215-6AFF0E585722}"/>
    <cellStyle name="Normal" xfId="0" builtinId="0"/>
    <cellStyle name="Normal 2" xfId="3" xr:uid="{D3CEF469-EDF4-498E-A7DF-E62681A1C6D0}"/>
    <cellStyle name="Normal 3" xfId="4" xr:uid="{2DC8010B-99E9-4851-95DB-D692A7E2EF33}"/>
    <cellStyle name="Percent" xfId="2" builtinId="5"/>
    <cellStyle name="Percent 2" xfId="6" xr:uid="{7EFDFE70-5821-456E-9DA0-9F01BBAE217D}"/>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20"/>
  <sheetViews>
    <sheetView topLeftCell="A98" zoomScaleNormal="100" workbookViewId="0">
      <selection activeCell="A104" sqref="A104"/>
    </sheetView>
  </sheetViews>
  <sheetFormatPr defaultColWidth="23" defaultRowHeight="12" x14ac:dyDescent="0.3"/>
  <cols>
    <col min="1" max="1" width="57.09765625" style="9" customWidth="1"/>
    <col min="2" max="3" width="14.5" style="8" customWidth="1"/>
    <col min="4" max="4" width="15" style="7" hidden="1" customWidth="1"/>
    <col min="5" max="5" width="13.8984375" style="10" hidden="1" customWidth="1"/>
    <col min="6" max="6" width="14.59765625" style="7" hidden="1" customWidth="1"/>
    <col min="7" max="7" width="5.19921875" style="7" hidden="1" customWidth="1"/>
    <col min="8" max="10" width="20.59765625" style="8" hidden="1" customWidth="1"/>
    <col min="11" max="11" width="5.19921875" style="8" hidden="1" customWidth="1"/>
    <col min="12" max="12" width="23" style="8" customWidth="1"/>
    <col min="13" max="15" width="23" style="8"/>
    <col min="16" max="19" width="0" style="8" hidden="1" customWidth="1"/>
    <col min="20" max="16384" width="23" style="8"/>
  </cols>
  <sheetData>
    <row r="1" spans="1:20" ht="14.5" hidden="1" x14ac:dyDescent="0.3">
      <c r="A1" s="101" t="s">
        <v>33</v>
      </c>
      <c r="B1" s="6"/>
      <c r="C1" s="6"/>
      <c r="H1" s="97">
        <v>2.1999999999999999E-2</v>
      </c>
      <c r="I1" s="98"/>
      <c r="J1" s="97">
        <v>5.1999999999999998E-2</v>
      </c>
      <c r="K1" s="109"/>
    </row>
    <row r="2" spans="1:20" x14ac:dyDescent="0.3">
      <c r="E2" s="176" t="s">
        <v>61</v>
      </c>
      <c r="F2" s="176"/>
      <c r="G2" s="51"/>
      <c r="H2" s="51"/>
      <c r="J2" s="99" t="s">
        <v>126</v>
      </c>
      <c r="K2" s="99"/>
      <c r="L2" s="51"/>
      <c r="N2" s="118" t="s">
        <v>137</v>
      </c>
      <c r="O2" s="115">
        <v>6.25E-2</v>
      </c>
      <c r="P2" s="56"/>
      <c r="Q2" s="56"/>
      <c r="R2" s="56"/>
      <c r="S2" s="56"/>
      <c r="T2" s="116" t="s">
        <v>134</v>
      </c>
    </row>
    <row r="3" spans="1:20" ht="13" x14ac:dyDescent="0.3">
      <c r="A3" s="174" t="s">
        <v>0</v>
      </c>
      <c r="B3" s="174"/>
      <c r="C3" s="174"/>
      <c r="D3" s="174"/>
      <c r="E3" s="174"/>
      <c r="F3" s="174"/>
      <c r="H3" s="148"/>
      <c r="I3" s="148"/>
      <c r="J3" s="148"/>
      <c r="L3" s="148"/>
      <c r="M3" s="148"/>
      <c r="N3" s="148"/>
      <c r="O3" s="117">
        <v>4.82E-2</v>
      </c>
      <c r="P3" s="56"/>
      <c r="Q3" s="56"/>
      <c r="R3" s="56"/>
      <c r="S3" s="56"/>
      <c r="T3" s="55" t="s">
        <v>133</v>
      </c>
    </row>
    <row r="4" spans="1:20" x14ac:dyDescent="0.3">
      <c r="A4" s="177" t="s">
        <v>1</v>
      </c>
      <c r="B4" s="177"/>
      <c r="C4" s="177"/>
      <c r="D4" s="177"/>
      <c r="E4" s="177"/>
      <c r="F4" s="177"/>
      <c r="H4" s="148"/>
      <c r="I4" s="148"/>
      <c r="J4" s="148"/>
      <c r="L4" s="148"/>
      <c r="M4" s="148"/>
      <c r="N4" s="148"/>
    </row>
    <row r="5" spans="1:20" x14ac:dyDescent="0.3">
      <c r="A5" s="178" t="s">
        <v>2</v>
      </c>
      <c r="B5" s="178"/>
      <c r="C5" s="178"/>
      <c r="D5" s="178"/>
      <c r="E5" s="178"/>
      <c r="F5" s="178"/>
      <c r="H5" s="149"/>
      <c r="I5" s="149"/>
      <c r="J5" s="149"/>
      <c r="L5" s="149"/>
      <c r="M5" s="149"/>
      <c r="N5" s="149"/>
    </row>
    <row r="6" spans="1:20" ht="120" x14ac:dyDescent="0.3">
      <c r="A6" s="34" t="s">
        <v>81</v>
      </c>
      <c r="B6" s="11" t="s">
        <v>63</v>
      </c>
      <c r="C6" s="11" t="s">
        <v>64</v>
      </c>
      <c r="D6" s="12" t="s">
        <v>3</v>
      </c>
      <c r="E6" s="12" t="s">
        <v>4</v>
      </c>
      <c r="F6" s="12" t="s">
        <v>5</v>
      </c>
      <c r="H6" s="12" t="s">
        <v>3</v>
      </c>
      <c r="I6" s="12" t="s">
        <v>4</v>
      </c>
      <c r="J6" s="12" t="s">
        <v>5</v>
      </c>
      <c r="K6" s="110"/>
      <c r="L6" s="12" t="s">
        <v>3</v>
      </c>
      <c r="M6" s="12" t="s">
        <v>4</v>
      </c>
      <c r="N6" s="12" t="s">
        <v>5</v>
      </c>
      <c r="O6" s="8" t="s">
        <v>136</v>
      </c>
    </row>
    <row r="7" spans="1:20" ht="24.5" customHeight="1" x14ac:dyDescent="0.3">
      <c r="A7" s="13" t="s">
        <v>6</v>
      </c>
      <c r="B7" s="14"/>
      <c r="C7" s="14"/>
      <c r="D7" s="140" t="s">
        <v>38</v>
      </c>
      <c r="E7" s="140"/>
      <c r="F7" s="140"/>
      <c r="H7" s="140" t="s">
        <v>38</v>
      </c>
      <c r="I7" s="140"/>
      <c r="J7" s="140"/>
      <c r="K7" s="111"/>
      <c r="L7" s="140" t="s">
        <v>38</v>
      </c>
      <c r="M7" s="140"/>
      <c r="N7" s="140"/>
    </row>
    <row r="8" spans="1:20" x14ac:dyDescent="0.3">
      <c r="A8" s="13" t="s">
        <v>7</v>
      </c>
      <c r="B8" s="15">
        <v>1000030861</v>
      </c>
      <c r="C8" s="15">
        <v>1000030882</v>
      </c>
      <c r="D8" s="16">
        <v>91224</v>
      </c>
      <c r="E8" s="16">
        <v>54734.400000000001</v>
      </c>
      <c r="F8" s="16">
        <v>31640.051072000002</v>
      </c>
      <c r="H8" s="69">
        <f t="shared" ref="H8:J9" si="0">D8*(1+$H$1)</f>
        <v>93230.928</v>
      </c>
      <c r="I8" s="69">
        <f t="shared" si="0"/>
        <v>55938.556800000006</v>
      </c>
      <c r="J8" s="69">
        <f t="shared" si="0"/>
        <v>32336.132195584003</v>
      </c>
      <c r="K8" s="112"/>
      <c r="L8" s="70">
        <f t="shared" ref="L8:N9" si="1">H8*(1+$O$2)</f>
        <v>99057.861000000004</v>
      </c>
      <c r="M8" s="70">
        <f t="shared" si="1"/>
        <v>59434.716600000007</v>
      </c>
      <c r="N8" s="70">
        <f t="shared" si="1"/>
        <v>34357.140457808004</v>
      </c>
      <c r="O8" s="8" t="b">
        <v>1</v>
      </c>
    </row>
    <row r="9" spans="1:20" ht="24" x14ac:dyDescent="0.3">
      <c r="A9" s="13" t="s">
        <v>8</v>
      </c>
      <c r="B9" s="17" t="s">
        <v>39</v>
      </c>
      <c r="C9" s="17" t="s">
        <v>40</v>
      </c>
      <c r="D9" s="16">
        <v>8582.1410639999995</v>
      </c>
      <c r="E9" s="16">
        <v>6150.1396320000003</v>
      </c>
      <c r="F9" s="16">
        <v>5135.3638559999999</v>
      </c>
      <c r="H9" s="69">
        <f t="shared" si="0"/>
        <v>8770.9481674079998</v>
      </c>
      <c r="I9" s="69">
        <f t="shared" si="0"/>
        <v>6285.4427039040002</v>
      </c>
      <c r="J9" s="69">
        <f t="shared" si="0"/>
        <v>5248.3418608319998</v>
      </c>
      <c r="K9" s="112"/>
      <c r="L9" s="70">
        <f t="shared" si="1"/>
        <v>9319.1324278709999</v>
      </c>
      <c r="M9" s="70">
        <f t="shared" si="1"/>
        <v>6678.2828728980003</v>
      </c>
      <c r="N9" s="70">
        <f t="shared" si="1"/>
        <v>5576.3632271340002</v>
      </c>
      <c r="O9" s="8" t="b">
        <v>1</v>
      </c>
    </row>
    <row r="10" spans="1:20" x14ac:dyDescent="0.3">
      <c r="A10" s="13" t="s">
        <v>9</v>
      </c>
      <c r="B10" s="14"/>
      <c r="C10" s="14"/>
      <c r="D10" s="18">
        <v>0</v>
      </c>
      <c r="E10" s="18">
        <v>0</v>
      </c>
      <c r="F10" s="18">
        <v>0</v>
      </c>
      <c r="H10" s="70">
        <v>0</v>
      </c>
      <c r="I10" s="70">
        <v>0</v>
      </c>
      <c r="J10" s="70">
        <v>0</v>
      </c>
      <c r="K10" s="106"/>
    </row>
    <row r="11" spans="1:20" x14ac:dyDescent="0.3">
      <c r="A11" s="19"/>
      <c r="B11" s="20"/>
      <c r="C11" s="20"/>
      <c r="D11" s="21">
        <v>99806.141063999996</v>
      </c>
      <c r="E11" s="21">
        <v>60884.539632</v>
      </c>
      <c r="F11" s="21">
        <v>36775.414927999998</v>
      </c>
    </row>
    <row r="12" spans="1:20" ht="24" x14ac:dyDescent="0.3">
      <c r="A12" s="13" t="s">
        <v>84</v>
      </c>
      <c r="B12" s="14"/>
      <c r="C12" s="14"/>
      <c r="D12" s="16">
        <v>15300</v>
      </c>
      <c r="E12" s="22"/>
      <c r="F12" s="23"/>
      <c r="H12" s="69">
        <f>D12*(1+$H$1)</f>
        <v>15636.6</v>
      </c>
      <c r="L12" s="70">
        <f>H12*(1+$O$2)</f>
        <v>16613.887500000001</v>
      </c>
    </row>
    <row r="13" spans="1:20" x14ac:dyDescent="0.3">
      <c r="A13" s="24"/>
      <c r="B13" s="25"/>
      <c r="C13" s="25"/>
      <c r="D13" s="10"/>
    </row>
    <row r="14" spans="1:20" ht="66.5" customHeight="1" x14ac:dyDescent="0.3">
      <c r="A14" s="34" t="s">
        <v>124</v>
      </c>
      <c r="B14" s="11" t="s">
        <v>63</v>
      </c>
      <c r="C14" s="11" t="s">
        <v>64</v>
      </c>
      <c r="D14" s="12" t="s">
        <v>11</v>
      </c>
      <c r="E14" s="12" t="s">
        <v>4</v>
      </c>
      <c r="F14" s="12" t="s">
        <v>5</v>
      </c>
      <c r="H14" s="12" t="s">
        <v>11</v>
      </c>
      <c r="I14" s="12" t="s">
        <v>4</v>
      </c>
      <c r="J14" s="12" t="s">
        <v>5</v>
      </c>
      <c r="K14" s="107"/>
      <c r="L14" s="12" t="s">
        <v>11</v>
      </c>
      <c r="M14" s="12" t="s">
        <v>4</v>
      </c>
      <c r="N14" s="12" t="s">
        <v>5</v>
      </c>
      <c r="P14" s="14" t="s">
        <v>131</v>
      </c>
      <c r="Q14" s="69">
        <v>24926.708488410331</v>
      </c>
      <c r="R14" s="69">
        <v>15205.989878766542</v>
      </c>
      <c r="S14" s="69">
        <v>9184.7058475366612</v>
      </c>
    </row>
    <row r="15" spans="1:20" x14ac:dyDescent="0.3">
      <c r="A15" s="13" t="s">
        <v>12</v>
      </c>
      <c r="B15" s="14"/>
      <c r="C15" s="69" t="s">
        <v>91</v>
      </c>
      <c r="D15" s="26">
        <v>22955.412444720001</v>
      </c>
      <c r="E15" s="26">
        <v>14003.44411536</v>
      </c>
      <c r="F15" s="26">
        <v>8458.3454334399994</v>
      </c>
      <c r="H15" s="69">
        <f>(H8+H9)*23%</f>
        <v>23460.431518503843</v>
      </c>
      <c r="I15" s="69">
        <f>(I8+I9)*23%</f>
        <v>14311.519885897922</v>
      </c>
      <c r="J15" s="69">
        <f>(J8+J9)*23%</f>
        <v>8644.4290329756805</v>
      </c>
      <c r="K15" s="112"/>
      <c r="L15" s="69">
        <f>(L8+L9)*23%</f>
        <v>24926.708488410331</v>
      </c>
      <c r="M15" s="69">
        <f>(M8+M9)*23%</f>
        <v>15205.989878766542</v>
      </c>
      <c r="N15" s="69">
        <f>(N8+N9)*23%</f>
        <v>9184.7058475366612</v>
      </c>
      <c r="P15" s="14" t="s">
        <v>127</v>
      </c>
      <c r="Q15" s="69">
        <f>L15*(1+5%)</f>
        <v>26173.04391283085</v>
      </c>
      <c r="R15" s="69">
        <f>M15*(1+5%)</f>
        <v>15966.28937270487</v>
      </c>
      <c r="S15" s="69">
        <f>N15*(1+5%)</f>
        <v>9643.9411399134951</v>
      </c>
    </row>
    <row r="16" spans="1:20" x14ac:dyDescent="0.3">
      <c r="A16" s="13" t="s">
        <v>13</v>
      </c>
      <c r="B16" s="14"/>
      <c r="C16" s="14"/>
      <c r="D16" s="26">
        <v>76.518041482400008</v>
      </c>
      <c r="E16" s="26">
        <v>46.6781470512</v>
      </c>
      <c r="F16" s="26">
        <v>28.194484778133333</v>
      </c>
      <c r="H16" s="69">
        <f>H15/300</f>
        <v>78.201438395012815</v>
      </c>
      <c r="I16" s="69">
        <f>I15/300</f>
        <v>47.705066286326407</v>
      </c>
      <c r="J16" s="69">
        <f>J15/300</f>
        <v>28.814763443252268</v>
      </c>
      <c r="K16" s="112"/>
      <c r="L16" s="70">
        <f>H16*(1+$O$2)</f>
        <v>83.089028294701109</v>
      </c>
      <c r="M16" s="70">
        <f>I16*(1+$O$2)</f>
        <v>50.686632929221808</v>
      </c>
      <c r="N16" s="70">
        <f>J16*(1+$O$2)</f>
        <v>30.615686158455535</v>
      </c>
      <c r="P16" s="14" t="s">
        <v>128</v>
      </c>
      <c r="Q16" s="69">
        <f t="shared" ref="Q16:S18" si="2">Q15*(1+5%)</f>
        <v>27481.696108472395</v>
      </c>
      <c r="R16" s="69">
        <f t="shared" si="2"/>
        <v>16764.603841340115</v>
      </c>
      <c r="S16" s="69">
        <f t="shared" si="2"/>
        <v>10126.138196909171</v>
      </c>
    </row>
    <row r="17" spans="1:19" x14ac:dyDescent="0.3">
      <c r="A17" s="27"/>
      <c r="B17" s="28"/>
      <c r="C17" s="28"/>
      <c r="D17" s="29"/>
      <c r="E17" s="29"/>
      <c r="F17" s="30"/>
      <c r="P17" s="14" t="s">
        <v>129</v>
      </c>
      <c r="Q17" s="69">
        <f t="shared" si="2"/>
        <v>28855.780913896015</v>
      </c>
      <c r="R17" s="69">
        <f t="shared" si="2"/>
        <v>17602.834033407122</v>
      </c>
      <c r="S17" s="69">
        <f t="shared" si="2"/>
        <v>10632.445106754631</v>
      </c>
    </row>
    <row r="18" spans="1:19" ht="13" x14ac:dyDescent="0.3">
      <c r="A18" s="189" t="s">
        <v>68</v>
      </c>
      <c r="B18" s="189"/>
      <c r="C18" s="189"/>
      <c r="D18" s="189"/>
      <c r="E18" s="189"/>
      <c r="F18" s="189"/>
      <c r="H18" s="141"/>
      <c r="I18" s="142"/>
      <c r="J18" s="143"/>
      <c r="L18" s="141"/>
      <c r="M18" s="142"/>
      <c r="N18" s="143"/>
      <c r="P18" s="14" t="s">
        <v>130</v>
      </c>
      <c r="Q18" s="69">
        <f t="shared" si="2"/>
        <v>30298.569959590815</v>
      </c>
      <c r="R18" s="69">
        <f t="shared" si="2"/>
        <v>18482.975735077478</v>
      </c>
      <c r="S18" s="69">
        <f t="shared" si="2"/>
        <v>11164.067362092363</v>
      </c>
    </row>
    <row r="19" spans="1:19" ht="66.5" customHeight="1" x14ac:dyDescent="0.3">
      <c r="A19" s="34" t="s">
        <v>79</v>
      </c>
      <c r="B19" s="11"/>
      <c r="C19" s="11"/>
      <c r="D19" s="12" t="s">
        <v>11</v>
      </c>
      <c r="E19" s="12" t="s">
        <v>4</v>
      </c>
      <c r="F19" s="12" t="s">
        <v>5</v>
      </c>
      <c r="H19" s="12" t="s">
        <v>11</v>
      </c>
      <c r="I19" s="12" t="s">
        <v>4</v>
      </c>
      <c r="J19" s="12" t="s">
        <v>5</v>
      </c>
      <c r="K19" s="107"/>
      <c r="L19" s="12" t="s">
        <v>11</v>
      </c>
      <c r="M19" s="12" t="s">
        <v>4</v>
      </c>
      <c r="N19" s="12" t="s">
        <v>5</v>
      </c>
      <c r="P19" s="14" t="s">
        <v>132</v>
      </c>
      <c r="Q19" s="69">
        <f>SUM(Q14:Q18)</f>
        <v>137735.79938320041</v>
      </c>
      <c r="R19" s="69">
        <f>SUM(R14:R18)</f>
        <v>84022.69286129612</v>
      </c>
      <c r="S19" s="69">
        <f>SUM(S14:S18)</f>
        <v>50751.297653206319</v>
      </c>
    </row>
    <row r="20" spans="1:19" ht="27" customHeight="1" x14ac:dyDescent="0.3">
      <c r="A20" s="13" t="s">
        <v>6</v>
      </c>
      <c r="B20" s="14"/>
      <c r="C20" s="14"/>
      <c r="D20" s="183" t="s">
        <v>38</v>
      </c>
      <c r="E20" s="184"/>
      <c r="F20" s="185"/>
      <c r="H20" s="140" t="s">
        <v>38</v>
      </c>
      <c r="I20" s="140"/>
      <c r="J20" s="140"/>
      <c r="K20" s="104"/>
      <c r="L20" s="140" t="s">
        <v>38</v>
      </c>
      <c r="M20" s="140"/>
      <c r="N20" s="140"/>
    </row>
    <row r="21" spans="1:19" x14ac:dyDescent="0.3">
      <c r="A21" s="13" t="s">
        <v>14</v>
      </c>
      <c r="B21" s="14"/>
      <c r="C21" s="14"/>
      <c r="D21" s="16">
        <v>91224</v>
      </c>
      <c r="E21" s="31">
        <v>54734.400000000001</v>
      </c>
      <c r="F21" s="31">
        <v>31640.051072000002</v>
      </c>
      <c r="H21" s="69">
        <f t="shared" ref="H21:J22" si="3">D21*(1+$H$1)</f>
        <v>93230.928</v>
      </c>
      <c r="I21" s="69">
        <f t="shared" si="3"/>
        <v>55938.556800000006</v>
      </c>
      <c r="J21" s="69">
        <f t="shared" si="3"/>
        <v>32336.132195584003</v>
      </c>
      <c r="K21" s="112"/>
      <c r="L21" s="70">
        <v>99057.861000000004</v>
      </c>
      <c r="M21" s="14">
        <v>59434.716600000007</v>
      </c>
      <c r="N21" s="14">
        <v>34357.140457808004</v>
      </c>
    </row>
    <row r="22" spans="1:19" x14ac:dyDescent="0.3">
      <c r="A22" s="13" t="s">
        <v>15</v>
      </c>
      <c r="B22" s="14"/>
      <c r="C22" s="14"/>
      <c r="D22" s="16">
        <v>8582.1410639999995</v>
      </c>
      <c r="E22" s="32">
        <v>6150.1396320000003</v>
      </c>
      <c r="F22" s="26">
        <v>5135.3638559999999</v>
      </c>
      <c r="H22" s="69">
        <f t="shared" si="3"/>
        <v>8770.9481674079998</v>
      </c>
      <c r="I22" s="69">
        <f t="shared" si="3"/>
        <v>6285.4427039040002</v>
      </c>
      <c r="J22" s="69">
        <f t="shared" si="3"/>
        <v>5248.3418608319998</v>
      </c>
      <c r="K22" s="112"/>
      <c r="L22" s="70">
        <v>9319.1324278709999</v>
      </c>
      <c r="M22" s="14">
        <v>6678.2828728980003</v>
      </c>
      <c r="N22" s="14">
        <v>5576.3632271340002</v>
      </c>
    </row>
    <row r="23" spans="1:19" x14ac:dyDescent="0.3">
      <c r="A23" s="13" t="s">
        <v>16</v>
      </c>
      <c r="B23" s="14"/>
      <c r="C23" s="14"/>
      <c r="D23" s="16">
        <v>0</v>
      </c>
      <c r="E23" s="31">
        <v>0</v>
      </c>
      <c r="F23" s="16">
        <v>0</v>
      </c>
      <c r="H23" s="70">
        <v>0</v>
      </c>
      <c r="I23" s="70">
        <v>0</v>
      </c>
      <c r="J23" s="70">
        <v>0</v>
      </c>
      <c r="K23" s="113"/>
      <c r="L23" s="70">
        <v>0</v>
      </c>
      <c r="M23" s="70">
        <v>0</v>
      </c>
      <c r="N23" s="70">
        <v>0</v>
      </c>
    </row>
    <row r="24" spans="1:19" ht="24" x14ac:dyDescent="0.3">
      <c r="A24" s="13" t="s">
        <v>84</v>
      </c>
      <c r="B24" s="14"/>
      <c r="C24" s="14"/>
      <c r="D24" s="16">
        <v>15300</v>
      </c>
      <c r="E24" s="31">
        <v>15300</v>
      </c>
      <c r="F24" s="16">
        <v>15300</v>
      </c>
      <c r="H24" s="69">
        <f>D24*(1+$H$1)</f>
        <v>15636.6</v>
      </c>
      <c r="I24" s="69">
        <f>E24*(1+$H$1)</f>
        <v>15636.6</v>
      </c>
      <c r="J24" s="69">
        <f>F24*(1+$H$1)</f>
        <v>15636.6</v>
      </c>
      <c r="K24" s="112"/>
      <c r="L24" s="70">
        <f>H24*(1+$O$2)</f>
        <v>16613.887500000001</v>
      </c>
      <c r="M24" s="70">
        <f>I24*(1+$O$2)</f>
        <v>16613.887500000001</v>
      </c>
      <c r="N24" s="70">
        <f>J24*(1+$O$2)</f>
        <v>16613.887500000001</v>
      </c>
    </row>
    <row r="25" spans="1:19" x14ac:dyDescent="0.3">
      <c r="A25" s="33" t="s">
        <v>77</v>
      </c>
      <c r="B25" s="14"/>
      <c r="C25" s="14"/>
      <c r="D25" s="77">
        <v>126843.14436118375</v>
      </c>
      <c r="E25" s="77">
        <v>77377.868411461823</v>
      </c>
      <c r="F25" s="77">
        <v>46737.697850310862</v>
      </c>
      <c r="G25" s="78"/>
      <c r="H25" s="79">
        <v>129633.69353712979</v>
      </c>
      <c r="I25" s="79">
        <v>79080.181516514</v>
      </c>
      <c r="J25" s="79">
        <v>47765.927203017709</v>
      </c>
      <c r="K25" s="113"/>
      <c r="L25" s="70">
        <f>Q19</f>
        <v>137735.79938320041</v>
      </c>
      <c r="M25" s="70">
        <f>R19</f>
        <v>84022.69286129612</v>
      </c>
      <c r="N25" s="70">
        <f>S19</f>
        <v>50751.297653206319</v>
      </c>
    </row>
    <row r="26" spans="1:19" x14ac:dyDescent="0.3">
      <c r="A26" s="52" t="s">
        <v>18</v>
      </c>
      <c r="B26" s="53"/>
      <c r="C26" s="53"/>
      <c r="D26" s="54">
        <f>SUM(D21:D25)</f>
        <v>241949.28542518374</v>
      </c>
      <c r="E26" s="54">
        <f>SUM(E21:E25)</f>
        <v>153562.40804346182</v>
      </c>
      <c r="F26" s="54">
        <f>SUM(F21:F25)</f>
        <v>98813.112778310868</v>
      </c>
      <c r="H26" s="54">
        <f>SUM(H21:H25)</f>
        <v>247272.16970453778</v>
      </c>
      <c r="I26" s="54">
        <f>SUM(I21:I25)</f>
        <v>156940.78102041801</v>
      </c>
      <c r="J26" s="54">
        <f>SUM(J21:J25)</f>
        <v>100987.00125943372</v>
      </c>
      <c r="K26" s="60"/>
      <c r="L26" s="54">
        <f>SUM(L21:L25)</f>
        <v>262726.6803110714</v>
      </c>
      <c r="M26" s="54">
        <f>SUM(M21:M25)</f>
        <v>166749.57983419413</v>
      </c>
      <c r="N26" s="54">
        <f>SUM(N21:N25)</f>
        <v>107298.68883814833</v>
      </c>
    </row>
    <row r="27" spans="1:19" x14ac:dyDescent="0.3">
      <c r="A27" s="58"/>
      <c r="B27" s="59"/>
      <c r="C27" s="59"/>
      <c r="D27" s="60"/>
      <c r="E27" s="60"/>
      <c r="F27" s="60"/>
    </row>
    <row r="28" spans="1:19" ht="13" x14ac:dyDescent="0.3">
      <c r="A28" s="186" t="s">
        <v>19</v>
      </c>
      <c r="B28" s="187"/>
      <c r="C28" s="187"/>
      <c r="D28" s="187"/>
      <c r="E28" s="187"/>
      <c r="F28" s="188"/>
      <c r="H28" s="150"/>
      <c r="I28" s="151"/>
      <c r="J28" s="152"/>
      <c r="L28" s="150"/>
      <c r="M28" s="151"/>
      <c r="N28" s="152"/>
    </row>
    <row r="29" spans="1:19" x14ac:dyDescent="0.3">
      <c r="A29" s="179" t="s">
        <v>82</v>
      </c>
      <c r="B29" s="177"/>
      <c r="C29" s="177"/>
      <c r="D29" s="177"/>
      <c r="E29" s="177"/>
      <c r="F29" s="180"/>
      <c r="H29" s="153"/>
      <c r="I29" s="148"/>
      <c r="J29" s="154"/>
      <c r="L29" s="153"/>
      <c r="M29" s="148"/>
      <c r="N29" s="154"/>
    </row>
    <row r="30" spans="1:19" x14ac:dyDescent="0.3">
      <c r="A30" s="181" t="s">
        <v>2</v>
      </c>
      <c r="B30" s="178"/>
      <c r="C30" s="178"/>
      <c r="D30" s="178"/>
      <c r="E30" s="178"/>
      <c r="F30" s="182"/>
      <c r="H30" s="155"/>
      <c r="I30" s="149"/>
      <c r="J30" s="156"/>
      <c r="L30" s="155"/>
      <c r="M30" s="149"/>
      <c r="N30" s="156"/>
    </row>
    <row r="31" spans="1:19" ht="66.5" customHeight="1" x14ac:dyDescent="0.3">
      <c r="A31" s="61" t="s">
        <v>123</v>
      </c>
      <c r="B31" s="62" t="s">
        <v>63</v>
      </c>
      <c r="C31" s="62" t="s">
        <v>64</v>
      </c>
      <c r="D31" s="63" t="s">
        <v>11</v>
      </c>
      <c r="E31" s="63" t="s">
        <v>4</v>
      </c>
      <c r="F31" s="63" t="s">
        <v>5</v>
      </c>
      <c r="H31" s="12" t="s">
        <v>3</v>
      </c>
      <c r="I31" s="12" t="s">
        <v>4</v>
      </c>
      <c r="J31" s="12" t="s">
        <v>5</v>
      </c>
      <c r="K31" s="107"/>
      <c r="L31" s="12" t="s">
        <v>3</v>
      </c>
      <c r="M31" s="12" t="s">
        <v>4</v>
      </c>
      <c r="N31" s="12" t="s">
        <v>5</v>
      </c>
    </row>
    <row r="32" spans="1:19" ht="31.5" customHeight="1" x14ac:dyDescent="0.3">
      <c r="A32" s="13" t="s">
        <v>6</v>
      </c>
      <c r="B32" s="14"/>
      <c r="C32" s="14"/>
      <c r="D32" s="140" t="s">
        <v>38</v>
      </c>
      <c r="E32" s="140"/>
      <c r="F32" s="140"/>
      <c r="H32" s="140" t="s">
        <v>38</v>
      </c>
      <c r="I32" s="140"/>
      <c r="J32" s="140"/>
      <c r="K32" s="104"/>
      <c r="L32" s="140" t="s">
        <v>38</v>
      </c>
      <c r="M32" s="140"/>
      <c r="N32" s="140"/>
    </row>
    <row r="33" spans="1:15" x14ac:dyDescent="0.3">
      <c r="A33" s="13" t="s">
        <v>7</v>
      </c>
      <c r="B33" s="17">
        <v>1000030861</v>
      </c>
      <c r="C33" s="17">
        <v>1000030882</v>
      </c>
      <c r="D33" s="16">
        <v>91224</v>
      </c>
      <c r="E33" s="16">
        <v>54734.400000000001</v>
      </c>
      <c r="F33" s="16">
        <v>31640.051072000002</v>
      </c>
      <c r="H33" s="69">
        <f t="shared" ref="H33:J37" si="4">D33*(1+$H$1)</f>
        <v>93230.928</v>
      </c>
      <c r="I33" s="69">
        <f t="shared" si="4"/>
        <v>55938.556800000006</v>
      </c>
      <c r="J33" s="69">
        <f t="shared" si="4"/>
        <v>32336.132195584003</v>
      </c>
      <c r="K33" s="112"/>
      <c r="L33" s="70">
        <f t="shared" ref="L33:L43" si="5">H33*(1+$O$2)</f>
        <v>99057.861000000004</v>
      </c>
      <c r="M33" s="70">
        <f t="shared" ref="M33:M43" si="6">I33*(1+$O$2)</f>
        <v>59434.716600000007</v>
      </c>
      <c r="N33" s="70">
        <f t="shared" ref="N33:N43" si="7">J33*(1+$O$2)</f>
        <v>34357.140457808004</v>
      </c>
      <c r="O33" s="8" t="b">
        <v>1</v>
      </c>
    </row>
    <row r="34" spans="1:15" ht="24" x14ac:dyDescent="0.3">
      <c r="A34" s="13" t="s">
        <v>8</v>
      </c>
      <c r="B34" s="17" t="s">
        <v>39</v>
      </c>
      <c r="C34" s="17" t="s">
        <v>40</v>
      </c>
      <c r="D34" s="16">
        <v>8582.1410639999995</v>
      </c>
      <c r="E34" s="16">
        <v>6150.1396320000003</v>
      </c>
      <c r="F34" s="16">
        <v>5135.3638559999999</v>
      </c>
      <c r="H34" s="69">
        <f t="shared" si="4"/>
        <v>8770.9481674079998</v>
      </c>
      <c r="I34" s="69">
        <f t="shared" si="4"/>
        <v>6285.4427039040002</v>
      </c>
      <c r="J34" s="69">
        <f t="shared" si="4"/>
        <v>5248.3418608319998</v>
      </c>
      <c r="K34" s="112"/>
      <c r="L34" s="70">
        <f t="shared" si="5"/>
        <v>9319.1324278709999</v>
      </c>
      <c r="M34" s="70">
        <f t="shared" si="6"/>
        <v>6678.2828728980003</v>
      </c>
      <c r="N34" s="70">
        <f t="shared" si="7"/>
        <v>5576.3632271340002</v>
      </c>
    </row>
    <row r="35" spans="1:15" s="122" customFormat="1" x14ac:dyDescent="0.3">
      <c r="A35" s="127" t="s">
        <v>20</v>
      </c>
      <c r="B35" s="128">
        <v>1000030351</v>
      </c>
      <c r="C35" s="128">
        <v>1000030358</v>
      </c>
      <c r="D35" s="129">
        <v>17396.234351999999</v>
      </c>
      <c r="E35" s="129">
        <v>12466.499528</v>
      </c>
      <c r="F35" s="129">
        <v>10409.51996</v>
      </c>
      <c r="G35" s="123"/>
      <c r="H35" s="125">
        <f t="shared" si="4"/>
        <v>17778.951507744001</v>
      </c>
      <c r="I35" s="125">
        <f t="shared" si="4"/>
        <v>12740.762517616</v>
      </c>
      <c r="J35" s="125">
        <f t="shared" si="4"/>
        <v>10638.52939912</v>
      </c>
      <c r="K35" s="130"/>
      <c r="L35" s="124">
        <f t="shared" si="5"/>
        <v>18890.135976978003</v>
      </c>
      <c r="M35" s="124">
        <f t="shared" si="6"/>
        <v>13537.060174967</v>
      </c>
      <c r="N35" s="124">
        <f t="shared" si="7"/>
        <v>11303.437486564999</v>
      </c>
      <c r="O35" s="122" t="s">
        <v>135</v>
      </c>
    </row>
    <row r="36" spans="1:15" x14ac:dyDescent="0.3">
      <c r="A36" s="13" t="s">
        <v>21</v>
      </c>
      <c r="B36" s="17">
        <v>1000030747</v>
      </c>
      <c r="C36" s="17">
        <v>1000030748</v>
      </c>
      <c r="D36" s="16">
        <v>46389.958271999996</v>
      </c>
      <c r="E36" s="16">
        <v>33243.991984</v>
      </c>
      <c r="F36" s="16">
        <v>27758.733408</v>
      </c>
      <c r="H36" s="69">
        <f t="shared" si="4"/>
        <v>47410.537353984</v>
      </c>
      <c r="I36" s="69">
        <f t="shared" si="4"/>
        <v>33975.359807647998</v>
      </c>
      <c r="J36" s="69">
        <f t="shared" si="4"/>
        <v>28369.425542976001</v>
      </c>
      <c r="K36" s="112"/>
      <c r="L36" s="70">
        <f t="shared" si="5"/>
        <v>50373.695938607998</v>
      </c>
      <c r="M36" s="70">
        <f t="shared" si="6"/>
        <v>36098.819795625997</v>
      </c>
      <c r="N36" s="70">
        <f t="shared" si="7"/>
        <v>30142.514639412002</v>
      </c>
      <c r="O36" s="8" t="b">
        <v>1</v>
      </c>
    </row>
    <row r="37" spans="1:15" s="68" customFormat="1" x14ac:dyDescent="0.3">
      <c r="A37" s="13" t="s">
        <v>22</v>
      </c>
      <c r="B37" s="17">
        <v>1000030314</v>
      </c>
      <c r="C37" s="17">
        <v>1000030315</v>
      </c>
      <c r="D37" s="16">
        <v>15681.4056</v>
      </c>
      <c r="E37" s="16">
        <v>13067.838000000002</v>
      </c>
      <c r="F37" s="16">
        <v>10718.82</v>
      </c>
      <c r="G37" s="67"/>
      <c r="H37" s="69">
        <f t="shared" si="4"/>
        <v>16026.396523200001</v>
      </c>
      <c r="I37" s="69">
        <f t="shared" si="4"/>
        <v>13355.330436000002</v>
      </c>
      <c r="J37" s="69">
        <f t="shared" si="4"/>
        <v>10954.634039999999</v>
      </c>
      <c r="K37" s="112"/>
      <c r="L37" s="70">
        <f t="shared" si="5"/>
        <v>17028.046305899999</v>
      </c>
      <c r="M37" s="70">
        <f t="shared" si="6"/>
        <v>14190.038588250001</v>
      </c>
      <c r="N37" s="70">
        <f t="shared" si="7"/>
        <v>11639.298667499999</v>
      </c>
      <c r="O37" s="8" t="b">
        <v>1</v>
      </c>
    </row>
    <row r="38" spans="1:15" s="122" customFormat="1" x14ac:dyDescent="0.3">
      <c r="A38" s="131" t="s">
        <v>23</v>
      </c>
      <c r="B38" s="132">
        <v>1000030584</v>
      </c>
      <c r="C38" s="132">
        <v>1000030585</v>
      </c>
      <c r="D38" s="129">
        <v>4355.9459999999999</v>
      </c>
      <c r="E38" s="129">
        <v>3801</v>
      </c>
      <c r="F38" s="129">
        <v>3572.94</v>
      </c>
      <c r="G38" s="123"/>
      <c r="H38" s="125">
        <f t="shared" ref="H38:H43" si="8">D38*(1+$H$1)</f>
        <v>4451.7768120000001</v>
      </c>
      <c r="I38" s="125">
        <f t="shared" ref="I38:I43" si="9">E38*(1+$H$1)</f>
        <v>3884.6220000000003</v>
      </c>
      <c r="J38" s="125">
        <f t="shared" ref="J38:J43" si="10">F38*(1+$H$1)</f>
        <v>3651.54468</v>
      </c>
      <c r="K38" s="130"/>
      <c r="L38" s="124">
        <f t="shared" si="5"/>
        <v>4730.0128627499998</v>
      </c>
      <c r="M38" s="124">
        <f t="shared" si="6"/>
        <v>4127.4108750000005</v>
      </c>
      <c r="N38" s="124">
        <f t="shared" si="7"/>
        <v>3879.7662224999999</v>
      </c>
      <c r="O38" s="122" t="s">
        <v>135</v>
      </c>
    </row>
    <row r="39" spans="1:15" x14ac:dyDescent="0.3">
      <c r="A39" s="33" t="s">
        <v>48</v>
      </c>
      <c r="B39" s="35">
        <v>1000021895</v>
      </c>
      <c r="C39" s="35">
        <v>1000021896</v>
      </c>
      <c r="D39" s="16">
        <v>142309.44</v>
      </c>
      <c r="E39" s="16">
        <v>132000</v>
      </c>
      <c r="F39" s="16">
        <v>102000</v>
      </c>
      <c r="H39" s="69">
        <f t="shared" si="8"/>
        <v>145440.24768</v>
      </c>
      <c r="I39" s="69">
        <f t="shared" si="9"/>
        <v>134904</v>
      </c>
      <c r="J39" s="69">
        <f t="shared" si="10"/>
        <v>104244</v>
      </c>
      <c r="K39" s="112"/>
      <c r="L39" s="70">
        <f t="shared" si="5"/>
        <v>154530.26316</v>
      </c>
      <c r="M39" s="70">
        <f t="shared" si="6"/>
        <v>143335.5</v>
      </c>
      <c r="N39" s="70">
        <f t="shared" si="7"/>
        <v>110759.25</v>
      </c>
      <c r="O39" s="8" t="b">
        <v>1</v>
      </c>
    </row>
    <row r="40" spans="1:15" x14ac:dyDescent="0.3">
      <c r="A40" s="33" t="s">
        <v>24</v>
      </c>
      <c r="B40" s="35">
        <v>1000030390</v>
      </c>
      <c r="C40" s="35">
        <v>1000030391</v>
      </c>
      <c r="D40" s="16">
        <v>17396.234351999999</v>
      </c>
      <c r="E40" s="16">
        <v>12466.499528</v>
      </c>
      <c r="F40" s="16">
        <v>10409.519960000001</v>
      </c>
      <c r="H40" s="69">
        <f t="shared" si="8"/>
        <v>17778.951507744001</v>
      </c>
      <c r="I40" s="69">
        <f t="shared" si="9"/>
        <v>12740.762517616</v>
      </c>
      <c r="J40" s="69">
        <f t="shared" si="10"/>
        <v>10638.529399120001</v>
      </c>
      <c r="K40" s="112"/>
      <c r="L40" s="70">
        <f t="shared" si="5"/>
        <v>18890.135976978003</v>
      </c>
      <c r="M40" s="70">
        <f t="shared" si="6"/>
        <v>13537.060174967</v>
      </c>
      <c r="N40" s="70">
        <f t="shared" si="7"/>
        <v>11303.437486565002</v>
      </c>
      <c r="O40" s="8" t="b">
        <v>1</v>
      </c>
    </row>
    <row r="41" spans="1:15" ht="24" x14ac:dyDescent="0.3">
      <c r="A41" s="33" t="s">
        <v>83</v>
      </c>
      <c r="B41" s="36">
        <v>1000005720</v>
      </c>
      <c r="C41" s="36">
        <v>1000005721</v>
      </c>
      <c r="D41" s="16">
        <v>14490</v>
      </c>
      <c r="E41" s="16">
        <v>7245</v>
      </c>
      <c r="F41" s="16">
        <v>6500</v>
      </c>
      <c r="H41" s="69">
        <f t="shared" si="8"/>
        <v>14808.78</v>
      </c>
      <c r="I41" s="69">
        <f t="shared" si="9"/>
        <v>7404.39</v>
      </c>
      <c r="J41" s="69">
        <f t="shared" si="10"/>
        <v>6643</v>
      </c>
      <c r="K41" s="112"/>
      <c r="L41" s="70">
        <f t="shared" si="5"/>
        <v>15734.328750000001</v>
      </c>
      <c r="M41" s="70">
        <f t="shared" si="6"/>
        <v>7867.1643750000003</v>
      </c>
      <c r="N41" s="70">
        <f t="shared" si="7"/>
        <v>7058.1875</v>
      </c>
      <c r="O41" s="8" t="b">
        <v>1</v>
      </c>
    </row>
    <row r="42" spans="1:15" x14ac:dyDescent="0.3">
      <c r="A42" s="33" t="s">
        <v>41</v>
      </c>
      <c r="B42" s="36">
        <v>1000041558</v>
      </c>
      <c r="C42" s="36">
        <v>1000041559</v>
      </c>
      <c r="D42" s="16">
        <v>70000</v>
      </c>
      <c r="E42" s="16">
        <v>65000</v>
      </c>
      <c r="F42" s="16">
        <v>50000</v>
      </c>
      <c r="H42" s="69">
        <f t="shared" si="8"/>
        <v>71540</v>
      </c>
      <c r="I42" s="69">
        <f t="shared" si="9"/>
        <v>66430</v>
      </c>
      <c r="J42" s="69">
        <f t="shared" si="10"/>
        <v>51100</v>
      </c>
      <c r="K42" s="112"/>
      <c r="L42" s="70">
        <f t="shared" si="5"/>
        <v>76011.25</v>
      </c>
      <c r="M42" s="70">
        <f t="shared" si="6"/>
        <v>70581.875</v>
      </c>
      <c r="N42" s="70">
        <f t="shared" si="7"/>
        <v>54293.75</v>
      </c>
      <c r="O42" s="8" t="b">
        <v>1</v>
      </c>
    </row>
    <row r="43" spans="1:15" x14ac:dyDescent="0.3">
      <c r="A43" s="33" t="s">
        <v>42</v>
      </c>
      <c r="B43" s="36">
        <v>1000049245</v>
      </c>
      <c r="C43" s="37">
        <v>1000049423</v>
      </c>
      <c r="D43" s="16">
        <v>200000</v>
      </c>
      <c r="E43" s="16">
        <v>150000</v>
      </c>
      <c r="F43" s="16">
        <v>125000</v>
      </c>
      <c r="H43" s="69">
        <f t="shared" si="8"/>
        <v>204400</v>
      </c>
      <c r="I43" s="69">
        <f t="shared" si="9"/>
        <v>153300</v>
      </c>
      <c r="J43" s="69">
        <f t="shared" si="10"/>
        <v>127750</v>
      </c>
      <c r="K43" s="112"/>
      <c r="L43" s="70">
        <f t="shared" si="5"/>
        <v>217175</v>
      </c>
      <c r="M43" s="70">
        <f t="shared" si="6"/>
        <v>162881.25</v>
      </c>
      <c r="N43" s="70">
        <f t="shared" si="7"/>
        <v>135734.375</v>
      </c>
      <c r="O43" s="8" t="b">
        <v>1</v>
      </c>
    </row>
    <row r="44" spans="1:15" x14ac:dyDescent="0.3">
      <c r="A44" s="34" t="s">
        <v>18</v>
      </c>
      <c r="B44" s="38"/>
      <c r="C44" s="38"/>
      <c r="D44" s="12">
        <v>627825.35963999992</v>
      </c>
      <c r="E44" s="12">
        <v>490175.36867200001</v>
      </c>
      <c r="F44" s="12">
        <v>383144.948256</v>
      </c>
      <c r="H44" s="40">
        <f>SUM(H33:H43)</f>
        <v>641637.5175520801</v>
      </c>
      <c r="I44" s="40">
        <f>SUM(I33:I43)</f>
        <v>500959.22678278398</v>
      </c>
      <c r="J44" s="40">
        <f>SUM(J33:J43)</f>
        <v>391574.13711763202</v>
      </c>
      <c r="K44" s="114"/>
      <c r="L44" s="40">
        <f>SUM(L33:L43)</f>
        <v>681739.86239908496</v>
      </c>
      <c r="M44" s="40">
        <f>SUM(M33:M43)</f>
        <v>532269.17845670797</v>
      </c>
      <c r="N44" s="40">
        <f>SUM(N33:N43)</f>
        <v>416047.52068748395</v>
      </c>
    </row>
    <row r="45" spans="1:15" x14ac:dyDescent="0.3">
      <c r="A45" s="34" t="s">
        <v>16</v>
      </c>
      <c r="B45" s="38"/>
      <c r="C45" s="38"/>
      <c r="D45" s="12">
        <v>0</v>
      </c>
      <c r="E45" s="12">
        <v>0</v>
      </c>
      <c r="F45" s="12">
        <v>0</v>
      </c>
      <c r="H45" s="40">
        <v>0</v>
      </c>
      <c r="I45" s="40">
        <v>0</v>
      </c>
      <c r="J45" s="40">
        <v>0</v>
      </c>
      <c r="K45" s="114"/>
      <c r="L45" s="40">
        <v>0</v>
      </c>
      <c r="M45" s="40">
        <v>0</v>
      </c>
      <c r="N45" s="40">
        <v>0</v>
      </c>
    </row>
    <row r="46" spans="1:15" x14ac:dyDescent="0.3">
      <c r="A46" s="19"/>
      <c r="B46" s="20"/>
      <c r="C46" s="20"/>
    </row>
    <row r="47" spans="1:15" ht="24" x14ac:dyDescent="0.3">
      <c r="A47" s="13" t="s">
        <v>84</v>
      </c>
      <c r="B47" s="14"/>
      <c r="C47" s="14"/>
      <c r="D47" s="18">
        <v>15300</v>
      </c>
      <c r="H47" s="69">
        <f>D47*(1+$H$1)</f>
        <v>15636.6</v>
      </c>
      <c r="L47" s="70">
        <f>H47*(1+$O$2)</f>
        <v>16613.887500000001</v>
      </c>
      <c r="M47" s="102"/>
      <c r="N47" s="102"/>
    </row>
    <row r="49" spans="1:15" ht="13" x14ac:dyDescent="0.3">
      <c r="A49" s="175" t="s">
        <v>10</v>
      </c>
      <c r="B49" s="175"/>
      <c r="C49" s="175"/>
      <c r="D49" s="175"/>
      <c r="E49" s="175"/>
      <c r="F49" s="175"/>
      <c r="H49" s="141"/>
      <c r="I49" s="142"/>
      <c r="J49" s="143"/>
      <c r="L49" s="141"/>
      <c r="M49" s="142"/>
      <c r="N49" s="143"/>
    </row>
    <row r="50" spans="1:15" ht="66.5" customHeight="1" x14ac:dyDescent="0.3">
      <c r="A50" s="192" t="s">
        <v>85</v>
      </c>
      <c r="B50" s="193"/>
      <c r="C50" s="11" t="s">
        <v>64</v>
      </c>
      <c r="D50" s="12" t="s">
        <v>11</v>
      </c>
      <c r="E50" s="12" t="s">
        <v>4</v>
      </c>
      <c r="F50" s="12" t="s">
        <v>5</v>
      </c>
      <c r="H50" s="12" t="s">
        <v>11</v>
      </c>
      <c r="I50" s="12" t="s">
        <v>4</v>
      </c>
      <c r="J50" s="12" t="s">
        <v>5</v>
      </c>
      <c r="K50" s="107"/>
      <c r="L50" s="12" t="s">
        <v>11</v>
      </c>
      <c r="M50" s="12" t="s">
        <v>4</v>
      </c>
      <c r="N50" s="12" t="s">
        <v>5</v>
      </c>
    </row>
    <row r="51" spans="1:15" ht="21.5" customHeight="1" x14ac:dyDescent="0.3">
      <c r="A51" s="163" t="s">
        <v>66</v>
      </c>
      <c r="B51" s="163"/>
      <c r="C51" s="163"/>
      <c r="D51" s="163"/>
      <c r="E51" s="163"/>
      <c r="F51" s="163"/>
      <c r="H51" s="144"/>
      <c r="I51" s="145"/>
      <c r="J51" s="146"/>
      <c r="K51" s="84"/>
      <c r="L51" s="144"/>
      <c r="M51" s="145"/>
      <c r="N51" s="146"/>
    </row>
    <row r="52" spans="1:15" x14ac:dyDescent="0.3">
      <c r="A52" s="183" t="s">
        <v>111</v>
      </c>
      <c r="B52" s="185"/>
      <c r="C52" s="17">
        <v>1000030882</v>
      </c>
      <c r="D52" s="16">
        <v>20981.52</v>
      </c>
      <c r="E52" s="16">
        <v>12588.912</v>
      </c>
      <c r="F52" s="16">
        <v>7277.2117465600004</v>
      </c>
      <c r="H52" s="69">
        <f>H33*23%</f>
        <v>21443.113440000001</v>
      </c>
      <c r="I52" s="69">
        <f>I33*23%</f>
        <v>12865.868064000002</v>
      </c>
      <c r="J52" s="69">
        <f>J33*23%</f>
        <v>7437.3104049843214</v>
      </c>
      <c r="K52" s="112"/>
      <c r="L52" s="70">
        <f t="shared" ref="L52:L62" si="11">H52*(1+$O$2)</f>
        <v>22783.30803</v>
      </c>
      <c r="M52" s="70">
        <f t="shared" ref="M52:M62" si="12">I52*(1+$O$2)</f>
        <v>13669.984818000003</v>
      </c>
      <c r="N52" s="70">
        <f t="shared" ref="N52:N62" si="13">J52*(1+$O$2)</f>
        <v>7902.1423052958417</v>
      </c>
    </row>
    <row r="53" spans="1:15" ht="24" x14ac:dyDescent="0.3">
      <c r="A53" s="183" t="s">
        <v>113</v>
      </c>
      <c r="B53" s="185"/>
      <c r="C53" s="17" t="s">
        <v>40</v>
      </c>
      <c r="D53" s="16">
        <v>1973.89244472</v>
      </c>
      <c r="E53" s="16">
        <v>1414.53211536</v>
      </c>
      <c r="F53" s="16">
        <v>1181.1336868800001</v>
      </c>
      <c r="H53" s="69">
        <f t="shared" ref="H53:J53" si="14">H34*23%</f>
        <v>2017.3180785038401</v>
      </c>
      <c r="I53" s="69">
        <f t="shared" si="14"/>
        <v>1445.6518218979202</v>
      </c>
      <c r="J53" s="69">
        <f t="shared" si="14"/>
        <v>1207.11862799136</v>
      </c>
      <c r="K53" s="112"/>
      <c r="L53" s="70">
        <f t="shared" si="11"/>
        <v>2143.40045841033</v>
      </c>
      <c r="M53" s="70">
        <f t="shared" si="12"/>
        <v>1536.0050607665403</v>
      </c>
      <c r="N53" s="70">
        <f t="shared" si="13"/>
        <v>1282.56354224082</v>
      </c>
    </row>
    <row r="54" spans="1:15" s="122" customFormat="1" x14ac:dyDescent="0.3">
      <c r="A54" s="190" t="s">
        <v>112</v>
      </c>
      <c r="B54" s="191"/>
      <c r="C54" s="128">
        <v>1000030358</v>
      </c>
      <c r="D54" s="129">
        <v>4001.1339009600001</v>
      </c>
      <c r="E54" s="129">
        <v>2867.2948914400004</v>
      </c>
      <c r="F54" s="129">
        <v>2394.1895908000001</v>
      </c>
      <c r="G54" s="123"/>
      <c r="H54" s="125">
        <f t="shared" ref="H54:J54" si="15">H35*23%</f>
        <v>4089.1588467811202</v>
      </c>
      <c r="I54" s="125">
        <f t="shared" si="15"/>
        <v>2930.3753790516803</v>
      </c>
      <c r="J54" s="125">
        <f t="shared" si="15"/>
        <v>2446.8617617976001</v>
      </c>
      <c r="K54" s="130"/>
      <c r="L54" s="124">
        <f t="shared" si="11"/>
        <v>4344.73127470494</v>
      </c>
      <c r="M54" s="124">
        <f t="shared" si="12"/>
        <v>3113.5238402424102</v>
      </c>
      <c r="N54" s="124">
        <f t="shared" si="13"/>
        <v>2599.79062190995</v>
      </c>
      <c r="O54" s="122" t="s">
        <v>135</v>
      </c>
    </row>
    <row r="55" spans="1:15" x14ac:dyDescent="0.3">
      <c r="A55" s="183" t="s">
        <v>114</v>
      </c>
      <c r="B55" s="185"/>
      <c r="C55" s="17">
        <v>1000030748</v>
      </c>
      <c r="D55" s="16">
        <v>10669.69040256</v>
      </c>
      <c r="E55" s="16">
        <v>7646.1181563200007</v>
      </c>
      <c r="F55" s="16">
        <v>6384.5086838400002</v>
      </c>
      <c r="H55" s="69">
        <f t="shared" ref="H55:J55" si="16">H36*23%</f>
        <v>10904.42359141632</v>
      </c>
      <c r="I55" s="69">
        <f t="shared" si="16"/>
        <v>7814.3327557590401</v>
      </c>
      <c r="J55" s="69">
        <f t="shared" si="16"/>
        <v>6524.9678748844808</v>
      </c>
      <c r="K55" s="112"/>
      <c r="L55" s="70">
        <f t="shared" si="11"/>
        <v>11585.950065879841</v>
      </c>
      <c r="M55" s="70">
        <f t="shared" si="12"/>
        <v>8302.72855299398</v>
      </c>
      <c r="N55" s="70">
        <f t="shared" si="13"/>
        <v>6932.7783670647605</v>
      </c>
    </row>
    <row r="56" spans="1:15" x14ac:dyDescent="0.3">
      <c r="A56" s="183" t="s">
        <v>115</v>
      </c>
      <c r="B56" s="185"/>
      <c r="C56" s="17">
        <v>1000030315</v>
      </c>
      <c r="D56" s="16">
        <v>3606.7232880000001</v>
      </c>
      <c r="E56" s="16">
        <v>3005.6027400000003</v>
      </c>
      <c r="F56" s="16">
        <v>2465.3285999999998</v>
      </c>
      <c r="H56" s="69">
        <f t="shared" ref="H56:J56" si="17">H37*23%</f>
        <v>3686.0712003360004</v>
      </c>
      <c r="I56" s="69">
        <f t="shared" si="17"/>
        <v>3071.7260002800008</v>
      </c>
      <c r="J56" s="69">
        <f t="shared" si="17"/>
        <v>2519.5658291999998</v>
      </c>
      <c r="K56" s="112"/>
      <c r="L56" s="70">
        <f t="shared" si="11"/>
        <v>3916.4506503570005</v>
      </c>
      <c r="M56" s="70">
        <f t="shared" si="12"/>
        <v>3263.708875297501</v>
      </c>
      <c r="N56" s="70">
        <f t="shared" si="13"/>
        <v>2677.0386935249999</v>
      </c>
    </row>
    <row r="57" spans="1:15" s="122" customFormat="1" x14ac:dyDescent="0.3">
      <c r="A57" s="190" t="s">
        <v>116</v>
      </c>
      <c r="B57" s="191"/>
      <c r="C57" s="136">
        <v>1000030585</v>
      </c>
      <c r="D57" s="129">
        <v>1001.86758</v>
      </c>
      <c r="E57" s="129">
        <v>874.23</v>
      </c>
      <c r="F57" s="129">
        <v>821.77620000000002</v>
      </c>
      <c r="G57" s="123"/>
      <c r="H57" s="125">
        <f t="shared" ref="H57:J57" si="18">H38*23%</f>
        <v>1023.9086667600001</v>
      </c>
      <c r="I57" s="125">
        <f t="shared" si="18"/>
        <v>893.46306000000016</v>
      </c>
      <c r="J57" s="125">
        <f t="shared" si="18"/>
        <v>839.85527639999998</v>
      </c>
      <c r="K57" s="130"/>
      <c r="L57" s="124">
        <f t="shared" si="11"/>
        <v>1087.9029584325001</v>
      </c>
      <c r="M57" s="124">
        <f t="shared" si="12"/>
        <v>949.30450125000016</v>
      </c>
      <c r="N57" s="124">
        <f t="shared" si="13"/>
        <v>892.34623117499996</v>
      </c>
      <c r="O57" s="122" t="s">
        <v>135</v>
      </c>
    </row>
    <row r="58" spans="1:15" s="68" customFormat="1" x14ac:dyDescent="0.3">
      <c r="A58" s="183" t="s">
        <v>117</v>
      </c>
      <c r="B58" s="185"/>
      <c r="C58" s="39">
        <v>1000021896</v>
      </c>
      <c r="D58" s="16">
        <v>32731.171200000001</v>
      </c>
      <c r="E58" s="16">
        <v>874.23</v>
      </c>
      <c r="F58" s="16">
        <v>821.77620000000002</v>
      </c>
      <c r="G58" s="67"/>
      <c r="H58" s="69">
        <f t="shared" ref="H58:J58" si="19">H39*23%</f>
        <v>33451.256966400004</v>
      </c>
      <c r="I58" s="69">
        <f t="shared" si="19"/>
        <v>31027.920000000002</v>
      </c>
      <c r="J58" s="69">
        <f t="shared" si="19"/>
        <v>23976.120000000003</v>
      </c>
      <c r="K58" s="112"/>
      <c r="L58" s="70">
        <f t="shared" si="11"/>
        <v>35541.960526800001</v>
      </c>
      <c r="M58" s="70">
        <f t="shared" si="12"/>
        <v>32967.165000000001</v>
      </c>
      <c r="N58" s="70">
        <f t="shared" si="13"/>
        <v>25474.627500000002</v>
      </c>
      <c r="O58" s="8"/>
    </row>
    <row r="59" spans="1:15" s="68" customFormat="1" x14ac:dyDescent="0.3">
      <c r="A59" s="183" t="s">
        <v>118</v>
      </c>
      <c r="B59" s="185"/>
      <c r="C59" s="39">
        <v>1000030391</v>
      </c>
      <c r="D59" s="16">
        <v>4001.1339009600001</v>
      </c>
      <c r="E59" s="16">
        <v>2867.2948914400004</v>
      </c>
      <c r="F59" s="16">
        <v>2394.1895908000006</v>
      </c>
      <c r="G59" s="67"/>
      <c r="H59" s="69">
        <f t="shared" ref="H59:J59" si="20">H40*23%</f>
        <v>4089.1588467811202</v>
      </c>
      <c r="I59" s="69">
        <f t="shared" si="20"/>
        <v>2930.3753790516803</v>
      </c>
      <c r="J59" s="69">
        <f t="shared" si="20"/>
        <v>2446.8617617976006</v>
      </c>
      <c r="K59" s="112"/>
      <c r="L59" s="70">
        <f t="shared" si="11"/>
        <v>4344.73127470494</v>
      </c>
      <c r="M59" s="70">
        <f t="shared" si="12"/>
        <v>3113.5238402424102</v>
      </c>
      <c r="N59" s="70">
        <f t="shared" si="13"/>
        <v>2599.7906219099505</v>
      </c>
      <c r="O59" s="8"/>
    </row>
    <row r="60" spans="1:15" s="68" customFormat="1" x14ac:dyDescent="0.3">
      <c r="A60" s="183" t="s">
        <v>119</v>
      </c>
      <c r="B60" s="185"/>
      <c r="C60" s="36">
        <v>1000005721</v>
      </c>
      <c r="D60" s="16">
        <v>3332.7000000000003</v>
      </c>
      <c r="E60" s="16">
        <v>1666.3500000000001</v>
      </c>
      <c r="F60" s="16">
        <v>1495</v>
      </c>
      <c r="G60" s="67"/>
      <c r="H60" s="69">
        <f t="shared" ref="H60:J60" si="21">H41*23%</f>
        <v>3406.0194000000001</v>
      </c>
      <c r="I60" s="69">
        <f t="shared" si="21"/>
        <v>1703.0097000000001</v>
      </c>
      <c r="J60" s="69">
        <f t="shared" si="21"/>
        <v>1527.89</v>
      </c>
      <c r="K60" s="112"/>
      <c r="L60" s="70">
        <f t="shared" si="11"/>
        <v>3618.8956125</v>
      </c>
      <c r="M60" s="70">
        <f t="shared" si="12"/>
        <v>1809.44780625</v>
      </c>
      <c r="N60" s="70">
        <f t="shared" si="13"/>
        <v>1623.3831250000001</v>
      </c>
      <c r="O60" s="8"/>
    </row>
    <row r="61" spans="1:15" x14ac:dyDescent="0.3">
      <c r="A61" s="183" t="s">
        <v>120</v>
      </c>
      <c r="B61" s="185"/>
      <c r="C61" s="36">
        <v>1000041559</v>
      </c>
      <c r="D61" s="16">
        <v>16100</v>
      </c>
      <c r="E61" s="16">
        <v>14950</v>
      </c>
      <c r="F61" s="16">
        <v>11500</v>
      </c>
      <c r="H61" s="69">
        <f t="shared" ref="H61:J61" si="22">H42*23%</f>
        <v>16454.2</v>
      </c>
      <c r="I61" s="69">
        <f t="shared" si="22"/>
        <v>15278.900000000001</v>
      </c>
      <c r="J61" s="69">
        <f t="shared" si="22"/>
        <v>11753</v>
      </c>
      <c r="K61" s="112"/>
      <c r="L61" s="70">
        <f t="shared" si="11"/>
        <v>17482.587500000001</v>
      </c>
      <c r="M61" s="70">
        <f t="shared" si="12"/>
        <v>16233.831250000001</v>
      </c>
      <c r="N61" s="70">
        <f t="shared" si="13"/>
        <v>12487.5625</v>
      </c>
    </row>
    <row r="62" spans="1:15" x14ac:dyDescent="0.3">
      <c r="A62" s="183" t="s">
        <v>121</v>
      </c>
      <c r="B62" s="185"/>
      <c r="C62" s="35">
        <v>1000049423</v>
      </c>
      <c r="D62" s="16">
        <v>46000</v>
      </c>
      <c r="E62" s="16">
        <v>34500</v>
      </c>
      <c r="F62" s="16">
        <v>28750</v>
      </c>
      <c r="H62" s="69">
        <f t="shared" ref="H62:J62" si="23">H43*23%</f>
        <v>47012</v>
      </c>
      <c r="I62" s="69">
        <f t="shared" si="23"/>
        <v>35259</v>
      </c>
      <c r="J62" s="69">
        <f t="shared" si="23"/>
        <v>29382.5</v>
      </c>
      <c r="K62" s="112"/>
      <c r="L62" s="70">
        <f t="shared" si="11"/>
        <v>49950.25</v>
      </c>
      <c r="M62" s="70">
        <f t="shared" si="12"/>
        <v>37462.6875</v>
      </c>
      <c r="N62" s="70">
        <f t="shared" si="13"/>
        <v>31218.90625</v>
      </c>
    </row>
    <row r="63" spans="1:15" x14ac:dyDescent="0.3">
      <c r="A63" s="34" t="s">
        <v>18</v>
      </c>
      <c r="B63" s="38"/>
      <c r="C63" s="38"/>
      <c r="D63" s="40">
        <v>144399.83271719998</v>
      </c>
      <c r="E63" s="40">
        <v>83254.564794560007</v>
      </c>
      <c r="F63" s="40">
        <v>65485.114298880006</v>
      </c>
      <c r="H63" s="40">
        <f>SUM(H52:H62)</f>
        <v>147576.62903697841</v>
      </c>
      <c r="I63" s="40">
        <f>SUM(I52:I62)</f>
        <v>115220.62216004034</v>
      </c>
      <c r="J63" s="40">
        <f>SUM(J52:J62)</f>
        <v>90062.051537055362</v>
      </c>
      <c r="K63" s="114"/>
      <c r="L63" s="40">
        <f>SUM(L52:L62)</f>
        <v>156800.16835178956</v>
      </c>
      <c r="M63" s="40">
        <f>SUM(M52:M62)</f>
        <v>122421.91104504284</v>
      </c>
      <c r="N63" s="40">
        <f>SUM(N52:N62)</f>
        <v>95690.929758121318</v>
      </c>
    </row>
    <row r="64" spans="1:15" x14ac:dyDescent="0.3">
      <c r="A64" s="34" t="s">
        <v>13</v>
      </c>
      <c r="B64" s="38"/>
      <c r="C64" s="38"/>
      <c r="D64" s="40">
        <v>481.33277572399993</v>
      </c>
      <c r="E64" s="40">
        <v>277.51521598186667</v>
      </c>
      <c r="F64" s="40">
        <v>218.28371432960003</v>
      </c>
      <c r="H64" s="40">
        <f>H63/300</f>
        <v>491.92209678992805</v>
      </c>
      <c r="I64" s="40">
        <f>I63/300</f>
        <v>384.0687405334678</v>
      </c>
      <c r="J64" s="40">
        <f>J63/300</f>
        <v>300.20683845685119</v>
      </c>
      <c r="K64" s="114"/>
      <c r="L64" s="40">
        <f>L63/300</f>
        <v>522.66722783929856</v>
      </c>
      <c r="M64" s="40">
        <f>M63/300</f>
        <v>408.07303681680946</v>
      </c>
      <c r="N64" s="40">
        <f>N63/300</f>
        <v>318.96976586040438</v>
      </c>
    </row>
    <row r="65" spans="1:19" x14ac:dyDescent="0.3">
      <c r="A65" s="5"/>
      <c r="B65" s="6"/>
      <c r="C65" s="6"/>
    </row>
    <row r="66" spans="1:19" ht="13" x14ac:dyDescent="0.3">
      <c r="A66" s="157" t="s">
        <v>67</v>
      </c>
      <c r="B66" s="158"/>
      <c r="C66" s="158"/>
      <c r="D66" s="158"/>
      <c r="E66" s="158"/>
      <c r="F66" s="159"/>
      <c r="H66" s="141"/>
      <c r="I66" s="142"/>
      <c r="J66" s="143"/>
      <c r="L66" s="141"/>
      <c r="M66" s="142"/>
      <c r="N66" s="143"/>
      <c r="P66" s="14" t="s">
        <v>131</v>
      </c>
      <c r="Q66" s="70">
        <v>156800.16835178956</v>
      </c>
      <c r="R66" s="70">
        <v>122421.91104504284</v>
      </c>
      <c r="S66" s="70">
        <v>95690.929758121318</v>
      </c>
    </row>
    <row r="67" spans="1:19" ht="66.5" customHeight="1" x14ac:dyDescent="0.3">
      <c r="A67" s="34" t="s">
        <v>122</v>
      </c>
      <c r="B67" s="11"/>
      <c r="C67" s="11"/>
      <c r="D67" s="12" t="s">
        <v>11</v>
      </c>
      <c r="E67" s="12" t="s">
        <v>4</v>
      </c>
      <c r="F67" s="12" t="s">
        <v>5</v>
      </c>
      <c r="H67" s="12" t="s">
        <v>11</v>
      </c>
      <c r="I67" s="12" t="s">
        <v>4</v>
      </c>
      <c r="J67" s="12" t="s">
        <v>5</v>
      </c>
      <c r="K67" s="107"/>
      <c r="L67" s="12" t="s">
        <v>11</v>
      </c>
      <c r="M67" s="12" t="s">
        <v>4</v>
      </c>
      <c r="N67" s="12" t="s">
        <v>5</v>
      </c>
      <c r="P67" s="14" t="s">
        <v>127</v>
      </c>
      <c r="Q67" s="69">
        <f t="shared" ref="Q67:S70" si="24">Q66*(1+5%)</f>
        <v>164640.17676937903</v>
      </c>
      <c r="R67" s="69">
        <f t="shared" si="24"/>
        <v>128543.006597295</v>
      </c>
      <c r="S67" s="69">
        <f t="shared" si="24"/>
        <v>100475.47624602739</v>
      </c>
    </row>
    <row r="68" spans="1:19" ht="24.5" customHeight="1" x14ac:dyDescent="0.3">
      <c r="A68" s="13" t="s">
        <v>6</v>
      </c>
      <c r="B68" s="14"/>
      <c r="C68" s="14"/>
      <c r="D68" s="147" t="s">
        <v>38</v>
      </c>
      <c r="E68" s="147"/>
      <c r="F68" s="147"/>
      <c r="H68" s="147" t="s">
        <v>38</v>
      </c>
      <c r="I68" s="147"/>
      <c r="J68" s="147"/>
      <c r="K68" s="104"/>
      <c r="L68" s="147" t="s">
        <v>38</v>
      </c>
      <c r="M68" s="147"/>
      <c r="N68" s="147"/>
      <c r="P68" s="14" t="s">
        <v>128</v>
      </c>
      <c r="Q68" s="69">
        <f t="shared" si="24"/>
        <v>172872.18560784799</v>
      </c>
      <c r="R68" s="69">
        <f t="shared" si="24"/>
        <v>134970.15692715975</v>
      </c>
      <c r="S68" s="69">
        <f t="shared" si="24"/>
        <v>105499.25005832876</v>
      </c>
    </row>
    <row r="69" spans="1:19" x14ac:dyDescent="0.3">
      <c r="A69" s="13" t="s">
        <v>25</v>
      </c>
      <c r="B69" s="14"/>
      <c r="C69" s="14"/>
      <c r="D69" s="16">
        <v>627825.35963999992</v>
      </c>
      <c r="E69" s="16">
        <v>490175.36867200001</v>
      </c>
      <c r="F69" s="16">
        <v>383144.948256</v>
      </c>
      <c r="H69" s="16">
        <v>641637.5175520801</v>
      </c>
      <c r="I69" s="16">
        <v>500959.22678278398</v>
      </c>
      <c r="J69" s="16">
        <v>391574.13711763202</v>
      </c>
      <c r="K69" s="64"/>
      <c r="L69" s="16">
        <v>681739.86239908496</v>
      </c>
      <c r="M69" s="16">
        <v>532269.17845670797</v>
      </c>
      <c r="N69" s="16">
        <v>416047.52068748395</v>
      </c>
      <c r="P69" s="14" t="s">
        <v>129</v>
      </c>
      <c r="Q69" s="69">
        <f t="shared" si="24"/>
        <v>181515.7948882404</v>
      </c>
      <c r="R69" s="69">
        <f t="shared" si="24"/>
        <v>141718.66477351775</v>
      </c>
      <c r="S69" s="69">
        <f t="shared" si="24"/>
        <v>110774.21256124521</v>
      </c>
    </row>
    <row r="70" spans="1:19" x14ac:dyDescent="0.3">
      <c r="A70" s="13" t="s">
        <v>16</v>
      </c>
      <c r="B70" s="14"/>
      <c r="C70" s="14"/>
      <c r="D70" s="16">
        <v>0</v>
      </c>
      <c r="E70" s="16">
        <v>0</v>
      </c>
      <c r="F70" s="16">
        <v>0</v>
      </c>
      <c r="H70" s="16">
        <v>0</v>
      </c>
      <c r="I70" s="16">
        <v>0</v>
      </c>
      <c r="J70" s="16">
        <v>0</v>
      </c>
      <c r="K70" s="64"/>
      <c r="L70" s="16">
        <v>0</v>
      </c>
      <c r="M70" s="69">
        <f>$J$70</f>
        <v>0</v>
      </c>
      <c r="N70" s="16">
        <v>0</v>
      </c>
      <c r="P70" s="14" t="s">
        <v>130</v>
      </c>
      <c r="Q70" s="69">
        <f t="shared" si="24"/>
        <v>190591.58463265243</v>
      </c>
      <c r="R70" s="69">
        <f t="shared" si="24"/>
        <v>148804.59801219366</v>
      </c>
      <c r="S70" s="69">
        <f t="shared" si="24"/>
        <v>116312.92318930748</v>
      </c>
    </row>
    <row r="71" spans="1:19" ht="24" x14ac:dyDescent="0.3">
      <c r="A71" s="13" t="s">
        <v>17</v>
      </c>
      <c r="B71" s="14"/>
      <c r="C71" s="14"/>
      <c r="D71" s="16">
        <v>15300</v>
      </c>
      <c r="E71" s="16">
        <v>15300</v>
      </c>
      <c r="F71" s="16">
        <v>15300</v>
      </c>
      <c r="H71" s="69">
        <f>D71*(1+$H$1)</f>
        <v>15636.6</v>
      </c>
      <c r="I71" s="69">
        <f>E71*(1+$H$1)</f>
        <v>15636.6</v>
      </c>
      <c r="J71" s="69">
        <f>F71*(1+$H$1)</f>
        <v>15636.6</v>
      </c>
      <c r="K71" s="73"/>
      <c r="L71" s="70">
        <f>H71*(1+$O$2)</f>
        <v>16613.887500000001</v>
      </c>
      <c r="M71" s="70">
        <f>I71*(1+$O$2)</f>
        <v>16613.887500000001</v>
      </c>
      <c r="N71" s="70">
        <f>J71*(1+$O$2)</f>
        <v>16613.887500000001</v>
      </c>
      <c r="P71" s="14" t="s">
        <v>132</v>
      </c>
      <c r="Q71" s="69">
        <f>SUM(Q66:Q70)</f>
        <v>866419.9102499095</v>
      </c>
      <c r="R71" s="69">
        <f>SUM(R66:R70)</f>
        <v>676458.33735520905</v>
      </c>
      <c r="S71" s="69">
        <f>SUM(S66:S70)</f>
        <v>528752.79181303014</v>
      </c>
    </row>
    <row r="72" spans="1:19" ht="12.5" customHeight="1" x14ac:dyDescent="0.3">
      <c r="A72" s="33" t="s">
        <v>78</v>
      </c>
      <c r="B72" s="14"/>
      <c r="C72" s="14"/>
      <c r="D72" s="31">
        <v>797900.22815693263</v>
      </c>
      <c r="E72" s="31">
        <v>460034.02493397065</v>
      </c>
      <c r="F72" s="31">
        <v>361846.59397971322</v>
      </c>
      <c r="H72" s="31">
        <v>815454.03317638556</v>
      </c>
      <c r="I72" s="31">
        <v>636666.67045196146</v>
      </c>
      <c r="J72" s="31">
        <v>497649.68641226372</v>
      </c>
      <c r="K72" s="105"/>
      <c r="L72" s="70">
        <v>866419.9102499095</v>
      </c>
      <c r="M72" s="70">
        <v>676458.33735520905</v>
      </c>
      <c r="N72" s="70">
        <v>528752.79181303014</v>
      </c>
    </row>
    <row r="73" spans="1:19" s="84" customFormat="1" x14ac:dyDescent="0.3">
      <c r="A73" s="85" t="s">
        <v>18</v>
      </c>
      <c r="B73" s="86"/>
      <c r="C73" s="86"/>
      <c r="D73" s="87">
        <f>SUM(D69:D72)</f>
        <v>1441025.5877969326</v>
      </c>
      <c r="E73" s="87">
        <f>SUM(E69:E72)</f>
        <v>965509.39360597066</v>
      </c>
      <c r="F73" s="87">
        <f>SUM(F69:F72)</f>
        <v>760291.54223571322</v>
      </c>
      <c r="H73" s="88">
        <f>SUM(H69:H72)</f>
        <v>1472728.1507284655</v>
      </c>
      <c r="I73" s="88">
        <f>SUM(I69:I72)</f>
        <v>1153262.4972347454</v>
      </c>
      <c r="J73" s="88">
        <f>SUM(J69:J72)</f>
        <v>904860.42352989572</v>
      </c>
      <c r="K73" s="108"/>
      <c r="L73" s="88">
        <f>SUM(L69:L72)</f>
        <v>1564773.6601489945</v>
      </c>
      <c r="M73" s="88">
        <f>SUM(M69:M72)</f>
        <v>1225341.4033119171</v>
      </c>
      <c r="N73" s="88">
        <f>SUM(N69:N72)</f>
        <v>961414.20000051404</v>
      </c>
    </row>
    <row r="74" spans="1:19" x14ac:dyDescent="0.3">
      <c r="A74" s="55"/>
      <c r="B74" s="56"/>
      <c r="C74" s="56"/>
      <c r="D74" s="57"/>
      <c r="E74" s="57"/>
      <c r="F74" s="57"/>
    </row>
    <row r="75" spans="1:19" x14ac:dyDescent="0.3">
      <c r="A75" s="5"/>
      <c r="B75" s="6"/>
      <c r="C75" s="6"/>
    </row>
    <row r="76" spans="1:19" ht="13" x14ac:dyDescent="0.3">
      <c r="A76" s="162" t="s">
        <v>86</v>
      </c>
      <c r="B76" s="162"/>
      <c r="C76" s="162"/>
      <c r="D76" s="162"/>
      <c r="E76" s="162"/>
      <c r="F76" s="162"/>
      <c r="H76" s="137"/>
      <c r="I76" s="138"/>
      <c r="J76" s="139"/>
      <c r="L76" s="137"/>
      <c r="M76" s="138"/>
      <c r="N76" s="139"/>
    </row>
    <row r="77" spans="1:19" ht="66.5" customHeight="1" x14ac:dyDescent="0.3">
      <c r="A77" s="34" t="s">
        <v>125</v>
      </c>
      <c r="B77" s="11" t="s">
        <v>63</v>
      </c>
      <c r="C77" s="11" t="s">
        <v>64</v>
      </c>
      <c r="D77" s="12" t="s">
        <v>11</v>
      </c>
      <c r="E77" s="12" t="s">
        <v>4</v>
      </c>
      <c r="F77" s="12" t="s">
        <v>5</v>
      </c>
      <c r="H77" s="12" t="s">
        <v>11</v>
      </c>
      <c r="I77" s="12" t="s">
        <v>4</v>
      </c>
      <c r="J77" s="12" t="s">
        <v>5</v>
      </c>
      <c r="K77" s="107"/>
      <c r="L77" s="12" t="s">
        <v>11</v>
      </c>
      <c r="M77" s="12" t="s">
        <v>4</v>
      </c>
      <c r="N77" s="12" t="s">
        <v>5</v>
      </c>
    </row>
    <row r="78" spans="1:19" ht="36" x14ac:dyDescent="0.3">
      <c r="A78" s="13" t="s">
        <v>98</v>
      </c>
      <c r="B78" s="41">
        <v>1000034092</v>
      </c>
      <c r="C78" s="41">
        <v>1000034099</v>
      </c>
      <c r="D78" s="16">
        <v>2323.1712000000002</v>
      </c>
      <c r="E78" s="16">
        <v>2323.1712000000002</v>
      </c>
      <c r="F78" s="16">
        <v>2323.1712000000002</v>
      </c>
      <c r="H78" s="69">
        <f t="shared" ref="H78:J78" si="25">D78*(1+$H$1)</f>
        <v>2374.2809664000001</v>
      </c>
      <c r="I78" s="69">
        <f t="shared" si="25"/>
        <v>2374.2809664000001</v>
      </c>
      <c r="J78" s="69">
        <f t="shared" si="25"/>
        <v>2374.2809664000001</v>
      </c>
      <c r="K78" s="112"/>
      <c r="L78" s="70">
        <f t="shared" ref="L78:N85" si="26">H78*(1+$O$2)</f>
        <v>2522.6735268000002</v>
      </c>
      <c r="M78" s="70">
        <f t="shared" si="26"/>
        <v>2522.6735268000002</v>
      </c>
      <c r="N78" s="70">
        <f t="shared" si="26"/>
        <v>2522.6735268000002</v>
      </c>
      <c r="O78" s="8" t="b">
        <v>1</v>
      </c>
    </row>
    <row r="79" spans="1:19" x14ac:dyDescent="0.3">
      <c r="A79" s="13" t="s">
        <v>28</v>
      </c>
      <c r="B79" s="14">
        <v>1000030876</v>
      </c>
      <c r="C79" s="14">
        <v>1000030877</v>
      </c>
      <c r="D79" s="16">
        <v>16831.902416000001</v>
      </c>
      <c r="E79" s="16">
        <v>10012.492840000001</v>
      </c>
      <c r="F79" s="16">
        <v>7436.2662639999999</v>
      </c>
      <c r="H79" s="69">
        <f t="shared" ref="H79" si="27">D79*(1+$H$1)</f>
        <v>17202.204269152</v>
      </c>
      <c r="I79" s="69">
        <f t="shared" ref="I79" si="28">E79*(1+$H$1)</f>
        <v>10232.767682480002</v>
      </c>
      <c r="J79" s="69">
        <f t="shared" ref="J79" si="29">F79*(1+$H$1)</f>
        <v>7599.8641218080002</v>
      </c>
      <c r="K79" s="112"/>
      <c r="L79" s="70">
        <f t="shared" si="26"/>
        <v>18277.342035974001</v>
      </c>
      <c r="M79" s="70">
        <f t="shared" si="26"/>
        <v>10872.315662635003</v>
      </c>
      <c r="N79" s="70">
        <f t="shared" si="26"/>
        <v>8074.8556294210002</v>
      </c>
      <c r="O79" s="8" t="b">
        <v>1</v>
      </c>
    </row>
    <row r="80" spans="1:19" ht="24" x14ac:dyDescent="0.3">
      <c r="A80" s="13" t="s">
        <v>29</v>
      </c>
      <c r="B80" s="14">
        <v>1000030866</v>
      </c>
      <c r="C80" s="14">
        <v>1000030867</v>
      </c>
      <c r="D80" s="16">
        <v>25247.853624000003</v>
      </c>
      <c r="E80" s="16">
        <v>15018.734192</v>
      </c>
      <c r="F80" s="16">
        <v>11154.394328</v>
      </c>
      <c r="H80" s="69">
        <f t="shared" ref="H80:H85" si="30">D80*(1+$H$1)</f>
        <v>25803.306403728002</v>
      </c>
      <c r="I80" s="69">
        <f t="shared" ref="I80:I85" si="31">E80*(1+$H$1)</f>
        <v>15349.146344224</v>
      </c>
      <c r="J80" s="69">
        <f t="shared" ref="J80:J85" si="32">F80*(1+$H$1)</f>
        <v>11399.791003216</v>
      </c>
      <c r="K80" s="112"/>
      <c r="L80" s="70">
        <f t="shared" si="26"/>
        <v>27416.013053961004</v>
      </c>
      <c r="M80" s="70">
        <f t="shared" si="26"/>
        <v>16308.467990738</v>
      </c>
      <c r="N80" s="70">
        <f t="shared" si="26"/>
        <v>12112.277940917</v>
      </c>
      <c r="O80" s="8" t="b">
        <v>1</v>
      </c>
    </row>
    <row r="81" spans="1:15" s="122" customFormat="1" ht="24" x14ac:dyDescent="0.3">
      <c r="A81" s="133" t="s">
        <v>30</v>
      </c>
      <c r="B81" s="134">
        <v>1000030864</v>
      </c>
      <c r="C81" s="134">
        <v>1000030865</v>
      </c>
      <c r="D81" s="129">
        <v>147174.72</v>
      </c>
      <c r="E81" s="129">
        <v>13379.52</v>
      </c>
      <c r="F81" s="129">
        <v>12670</v>
      </c>
      <c r="G81" s="123"/>
      <c r="H81" s="125">
        <f t="shared" si="30"/>
        <v>150412.56384000002</v>
      </c>
      <c r="I81" s="125">
        <f t="shared" si="31"/>
        <v>13673.86944</v>
      </c>
      <c r="J81" s="125">
        <f t="shared" si="32"/>
        <v>12948.74</v>
      </c>
      <c r="K81" s="130"/>
      <c r="L81" s="124">
        <f t="shared" si="26"/>
        <v>159813.34908000001</v>
      </c>
      <c r="M81" s="124">
        <f t="shared" si="26"/>
        <v>14528.486280000001</v>
      </c>
      <c r="N81" s="124">
        <f t="shared" si="26"/>
        <v>13758.036249999999</v>
      </c>
      <c r="O81" s="122" t="s">
        <v>135</v>
      </c>
    </row>
    <row r="82" spans="1:15" s="122" customFormat="1" ht="24" x14ac:dyDescent="0.3">
      <c r="A82" s="133" t="s">
        <v>31</v>
      </c>
      <c r="B82" s="134">
        <v>1000030862</v>
      </c>
      <c r="C82" s="134">
        <v>1000030863</v>
      </c>
      <c r="D82" s="129">
        <v>58869.887999999999</v>
      </c>
      <c r="E82" s="129">
        <v>5351.808</v>
      </c>
      <c r="F82" s="129">
        <v>5068</v>
      </c>
      <c r="G82" s="123"/>
      <c r="H82" s="125">
        <f t="shared" si="30"/>
        <v>60165.025536000001</v>
      </c>
      <c r="I82" s="125">
        <f t="shared" si="31"/>
        <v>5469.5477760000003</v>
      </c>
      <c r="J82" s="125">
        <f t="shared" si="32"/>
        <v>5179.4960000000001</v>
      </c>
      <c r="K82" s="130"/>
      <c r="L82" s="124">
        <f t="shared" si="26"/>
        <v>63925.339632000003</v>
      </c>
      <c r="M82" s="124">
        <f t="shared" si="26"/>
        <v>5811.3945120000008</v>
      </c>
      <c r="N82" s="124">
        <f t="shared" si="26"/>
        <v>5503.2145</v>
      </c>
      <c r="O82" s="122" t="s">
        <v>135</v>
      </c>
    </row>
    <row r="83" spans="1:15" s="122" customFormat="1" ht="36" x14ac:dyDescent="0.3">
      <c r="A83" s="127" t="s">
        <v>32</v>
      </c>
      <c r="B83" s="135">
        <v>1000030933</v>
      </c>
      <c r="C83" s="135">
        <v>1000030934</v>
      </c>
      <c r="D83" s="129">
        <v>133795.20000000001</v>
      </c>
      <c r="E83" s="129">
        <v>126700</v>
      </c>
      <c r="F83" s="129">
        <v>119098</v>
      </c>
      <c r="G83" s="123"/>
      <c r="H83" s="125">
        <f t="shared" si="30"/>
        <v>136738.69440000001</v>
      </c>
      <c r="I83" s="125">
        <f t="shared" si="31"/>
        <v>129487.40000000001</v>
      </c>
      <c r="J83" s="125">
        <f t="shared" si="32"/>
        <v>121718.156</v>
      </c>
      <c r="K83" s="130"/>
      <c r="L83" s="124">
        <f t="shared" si="26"/>
        <v>145284.8628</v>
      </c>
      <c r="M83" s="124">
        <f t="shared" si="26"/>
        <v>137580.36250000002</v>
      </c>
      <c r="N83" s="124">
        <f t="shared" si="26"/>
        <v>129325.54075</v>
      </c>
      <c r="O83" s="122" t="s">
        <v>135</v>
      </c>
    </row>
    <row r="84" spans="1:15" x14ac:dyDescent="0.3">
      <c r="A84" s="13" t="s">
        <v>89</v>
      </c>
      <c r="B84" s="1">
        <v>1000030915</v>
      </c>
      <c r="C84" s="1">
        <v>1000030918</v>
      </c>
      <c r="D84" s="31">
        <v>59284.460535999999</v>
      </c>
      <c r="E84" s="16">
        <v>57703.538480000003</v>
      </c>
      <c r="F84" s="16">
        <v>55332.160464000001</v>
      </c>
      <c r="H84" s="69">
        <f t="shared" si="30"/>
        <v>60588.718667791996</v>
      </c>
      <c r="I84" s="69">
        <f t="shared" si="31"/>
        <v>58973.016326560006</v>
      </c>
      <c r="J84" s="69">
        <f t="shared" si="32"/>
        <v>56549.467994208004</v>
      </c>
      <c r="K84" s="112"/>
      <c r="L84" s="70">
        <f t="shared" si="26"/>
        <v>64375.513584528999</v>
      </c>
      <c r="M84" s="70">
        <f t="shared" si="26"/>
        <v>62658.829846970009</v>
      </c>
      <c r="N84" s="70">
        <f t="shared" si="26"/>
        <v>60083.809743846003</v>
      </c>
      <c r="O84" s="8" t="b">
        <v>1</v>
      </c>
    </row>
    <row r="85" spans="1:15" x14ac:dyDescent="0.3">
      <c r="A85" s="13" t="s">
        <v>90</v>
      </c>
      <c r="B85" s="14">
        <v>1000033953</v>
      </c>
      <c r="C85" s="1">
        <v>1000033954</v>
      </c>
      <c r="D85" s="65">
        <v>24446.602824000001</v>
      </c>
      <c r="E85" s="66">
        <v>8172.9912880000002</v>
      </c>
      <c r="F85" s="65">
        <v>5787.3012399999998</v>
      </c>
      <c r="H85" s="69">
        <f t="shared" si="30"/>
        <v>24984.428086128002</v>
      </c>
      <c r="I85" s="69">
        <f t="shared" si="31"/>
        <v>8352.7970963360003</v>
      </c>
      <c r="J85" s="69">
        <f t="shared" si="32"/>
        <v>5914.6218672799996</v>
      </c>
      <c r="K85" s="112"/>
      <c r="L85" s="70">
        <f t="shared" si="26"/>
        <v>26545.954841511004</v>
      </c>
      <c r="M85" s="70">
        <f t="shared" si="26"/>
        <v>8874.8469148570002</v>
      </c>
      <c r="N85" s="70">
        <f t="shared" si="26"/>
        <v>6284.2857339849998</v>
      </c>
      <c r="O85" s="8" t="b">
        <v>1</v>
      </c>
    </row>
    <row r="86" spans="1:15" x14ac:dyDescent="0.3">
      <c r="D86" s="64"/>
      <c r="E86" s="64"/>
      <c r="F86" s="64"/>
    </row>
    <row r="88" spans="1:15" x14ac:dyDescent="0.3">
      <c r="A88" s="160" t="s">
        <v>87</v>
      </c>
      <c r="B88" s="161"/>
      <c r="C88" s="161"/>
      <c r="D88" s="161"/>
      <c r="E88" s="161"/>
      <c r="G88" s="8"/>
      <c r="H88" s="82"/>
      <c r="I88" s="82"/>
      <c r="L88" s="82"/>
      <c r="M88" s="82"/>
    </row>
    <row r="89" spans="1:15" ht="72" x14ac:dyDescent="0.3">
      <c r="A89" s="45" t="s">
        <v>34</v>
      </c>
      <c r="B89" s="11" t="s">
        <v>63</v>
      </c>
      <c r="C89" s="11" t="s">
        <v>64</v>
      </c>
      <c r="D89" s="12" t="s">
        <v>37</v>
      </c>
      <c r="E89" s="12" t="s">
        <v>59</v>
      </c>
      <c r="H89" s="12" t="s">
        <v>37</v>
      </c>
      <c r="I89" s="12" t="s">
        <v>59</v>
      </c>
      <c r="L89" s="12" t="s">
        <v>37</v>
      </c>
      <c r="M89" s="12" t="s">
        <v>59</v>
      </c>
    </row>
    <row r="90" spans="1:15" x14ac:dyDescent="0.3">
      <c r="A90" s="46" t="s">
        <v>35</v>
      </c>
      <c r="B90" s="1">
        <v>1000033053</v>
      </c>
      <c r="C90" s="1">
        <v>1000033054</v>
      </c>
      <c r="D90" s="18">
        <v>4054.4</v>
      </c>
      <c r="E90" s="26">
        <v>932.51200000000006</v>
      </c>
      <c r="H90" s="69">
        <f t="shared" ref="H90:H96" si="33">D90*(1+$H$1)</f>
        <v>4143.5968000000003</v>
      </c>
      <c r="I90" s="69">
        <f t="shared" ref="I90:I96" si="34">H90*23%</f>
        <v>953.02726400000006</v>
      </c>
      <c r="L90" s="70">
        <f t="shared" ref="L90:L104" si="35">H90*(1+$O$2)</f>
        <v>4402.5716000000002</v>
      </c>
      <c r="M90" s="69">
        <f>L90*23%</f>
        <v>1012.5914680000001</v>
      </c>
      <c r="O90" s="8" t="b">
        <v>1</v>
      </c>
    </row>
    <row r="91" spans="1:15" x14ac:dyDescent="0.3">
      <c r="A91" s="46" t="s">
        <v>36</v>
      </c>
      <c r="B91" s="1">
        <v>1000033050</v>
      </c>
      <c r="C91" s="1">
        <v>1000033051</v>
      </c>
      <c r="D91" s="18">
        <v>20272</v>
      </c>
      <c r="E91" s="26">
        <v>4662.5600000000004</v>
      </c>
      <c r="H91" s="69">
        <f t="shared" si="33"/>
        <v>20717.984</v>
      </c>
      <c r="I91" s="69">
        <f t="shared" si="34"/>
        <v>4765.1363200000005</v>
      </c>
      <c r="L91" s="70">
        <f t="shared" si="35"/>
        <v>22012.858</v>
      </c>
      <c r="M91" s="69">
        <f t="shared" ref="M91:M104" si="36">L91*23%</f>
        <v>5062.9573399999999</v>
      </c>
      <c r="O91" s="8" t="b">
        <v>1</v>
      </c>
    </row>
    <row r="92" spans="1:15" x14ac:dyDescent="0.3">
      <c r="A92" s="47" t="s">
        <v>55</v>
      </c>
      <c r="B92" s="35">
        <v>1000025049</v>
      </c>
      <c r="C92" s="39">
        <v>1000025050</v>
      </c>
      <c r="D92" s="16">
        <v>43082.054400000001</v>
      </c>
      <c r="E92" s="16">
        <v>9908.8725119999999</v>
      </c>
      <c r="H92" s="69">
        <f t="shared" si="33"/>
        <v>44029.859596800001</v>
      </c>
      <c r="I92" s="69">
        <f t="shared" si="34"/>
        <v>10126.867707264</v>
      </c>
      <c r="L92" s="70">
        <f t="shared" si="35"/>
        <v>46781.725821600005</v>
      </c>
      <c r="M92" s="69">
        <f t="shared" si="36"/>
        <v>10759.796938968002</v>
      </c>
      <c r="O92" s="8" t="b">
        <v>1</v>
      </c>
    </row>
    <row r="93" spans="1:15" x14ac:dyDescent="0.3">
      <c r="A93" s="47" t="s">
        <v>56</v>
      </c>
      <c r="B93" s="35">
        <v>1000025065</v>
      </c>
      <c r="C93" s="39">
        <v>1000025066</v>
      </c>
      <c r="D93" s="16">
        <v>783.31007999999997</v>
      </c>
      <c r="E93" s="16">
        <v>180.1613184</v>
      </c>
      <c r="H93" s="69">
        <f t="shared" si="33"/>
        <v>800.54290175999995</v>
      </c>
      <c r="I93" s="69">
        <f t="shared" si="34"/>
        <v>184.1248674048</v>
      </c>
      <c r="L93" s="70">
        <f t="shared" si="35"/>
        <v>850.57683311999995</v>
      </c>
      <c r="M93" s="69">
        <f t="shared" si="36"/>
        <v>195.63267161759998</v>
      </c>
      <c r="O93" s="8" t="b">
        <v>1</v>
      </c>
    </row>
    <row r="94" spans="1:15" x14ac:dyDescent="0.3">
      <c r="A94" s="47" t="s">
        <v>57</v>
      </c>
      <c r="B94" s="15">
        <v>1000025067</v>
      </c>
      <c r="C94" s="1">
        <v>1000025068</v>
      </c>
      <c r="D94" s="16">
        <v>783.31007999999997</v>
      </c>
      <c r="E94" s="16">
        <v>180.1613184</v>
      </c>
      <c r="H94" s="69">
        <f t="shared" si="33"/>
        <v>800.54290175999995</v>
      </c>
      <c r="I94" s="69">
        <f t="shared" si="34"/>
        <v>184.1248674048</v>
      </c>
      <c r="L94" s="70">
        <f t="shared" si="35"/>
        <v>850.57683311999995</v>
      </c>
      <c r="M94" s="69">
        <f t="shared" si="36"/>
        <v>195.63267161759998</v>
      </c>
      <c r="O94" s="8" t="b">
        <v>1</v>
      </c>
    </row>
    <row r="95" spans="1:15" x14ac:dyDescent="0.3">
      <c r="A95" s="47" t="s">
        <v>58</v>
      </c>
      <c r="B95" s="15">
        <v>1000025063</v>
      </c>
      <c r="C95" s="1">
        <v>1000025064</v>
      </c>
      <c r="D95" s="16">
        <v>156.66201599999999</v>
      </c>
      <c r="E95" s="16">
        <v>36.03226368</v>
      </c>
      <c r="H95" s="69">
        <f t="shared" si="33"/>
        <v>160.10858035199999</v>
      </c>
      <c r="I95" s="69">
        <f t="shared" si="34"/>
        <v>36.824973480959997</v>
      </c>
      <c r="J95" s="56"/>
      <c r="K95" s="56"/>
      <c r="L95" s="70">
        <f t="shared" si="35"/>
        <v>170.11536662399999</v>
      </c>
      <c r="M95" s="69">
        <f t="shared" si="36"/>
        <v>39.126534323519998</v>
      </c>
      <c r="O95" s="8" t="b">
        <v>1</v>
      </c>
    </row>
    <row r="96" spans="1:15" x14ac:dyDescent="0.3">
      <c r="A96" s="13" t="s">
        <v>54</v>
      </c>
      <c r="B96" s="41">
        <v>1000043249</v>
      </c>
      <c r="C96" s="39">
        <v>1000043250</v>
      </c>
      <c r="D96" s="16">
        <v>1556.5145680000001</v>
      </c>
      <c r="E96" s="16">
        <v>357.99835064000001</v>
      </c>
      <c r="H96" s="81">
        <f t="shared" si="33"/>
        <v>1590.7578884960001</v>
      </c>
      <c r="I96" s="69">
        <f t="shared" si="34"/>
        <v>365.87431435408001</v>
      </c>
      <c r="J96" s="56"/>
      <c r="K96" s="56"/>
      <c r="L96" s="70">
        <f t="shared" si="35"/>
        <v>1690.180256527</v>
      </c>
      <c r="M96" s="69">
        <f t="shared" si="36"/>
        <v>388.74145900120999</v>
      </c>
      <c r="O96" s="8" t="b">
        <v>1</v>
      </c>
    </row>
    <row r="97" spans="1:15" x14ac:dyDescent="0.3">
      <c r="A97" s="2" t="s">
        <v>69</v>
      </c>
      <c r="B97" s="1">
        <v>1000030322</v>
      </c>
      <c r="C97" s="3">
        <v>1000030323</v>
      </c>
      <c r="D97" s="48" t="s">
        <v>60</v>
      </c>
      <c r="E97" s="48" t="s">
        <v>60</v>
      </c>
      <c r="F97" s="8"/>
      <c r="H97" s="70">
        <v>404.62061500000004</v>
      </c>
      <c r="I97" s="69">
        <f t="shared" ref="I97:I104" si="37">H97*23%</f>
        <v>93.062741450000019</v>
      </c>
      <c r="J97" s="56" t="s">
        <v>80</v>
      </c>
      <c r="K97" s="56"/>
      <c r="L97" s="70">
        <f t="shared" si="35"/>
        <v>429.90940343750003</v>
      </c>
      <c r="M97" s="69">
        <f t="shared" si="36"/>
        <v>98.879162790625017</v>
      </c>
      <c r="O97" s="8" t="b">
        <v>1</v>
      </c>
    </row>
    <row r="98" spans="1:15" x14ac:dyDescent="0.3">
      <c r="A98" s="4" t="s">
        <v>70</v>
      </c>
      <c r="B98" s="3">
        <v>1000063853</v>
      </c>
      <c r="C98" s="3">
        <v>1000063854</v>
      </c>
      <c r="D98" s="48" t="s">
        <v>60</v>
      </c>
      <c r="E98" s="48" t="s">
        <v>60</v>
      </c>
      <c r="F98" s="8"/>
      <c r="H98" s="70">
        <v>15886.211600000001</v>
      </c>
      <c r="I98" s="69">
        <f t="shared" si="37"/>
        <v>3653.8286680000001</v>
      </c>
      <c r="J98" s="56" t="s">
        <v>80</v>
      </c>
      <c r="K98" s="56"/>
      <c r="L98" s="70">
        <f t="shared" si="35"/>
        <v>16879.099825000001</v>
      </c>
      <c r="M98" s="69">
        <f t="shared" si="36"/>
        <v>3882.1929597500002</v>
      </c>
      <c r="O98" s="8" t="b">
        <v>1</v>
      </c>
    </row>
    <row r="99" spans="1:15" x14ac:dyDescent="0.3">
      <c r="A99" s="4" t="s">
        <v>71</v>
      </c>
      <c r="B99" s="3">
        <v>1000063855</v>
      </c>
      <c r="C99" s="3">
        <v>1000063856</v>
      </c>
      <c r="D99" s="48" t="s">
        <v>60</v>
      </c>
      <c r="E99" s="48" t="s">
        <v>60</v>
      </c>
      <c r="F99" s="8"/>
      <c r="H99" s="70">
        <v>23933.83195</v>
      </c>
      <c r="I99" s="69">
        <f t="shared" si="37"/>
        <v>5504.7813485000006</v>
      </c>
      <c r="J99" s="56" t="s">
        <v>80</v>
      </c>
      <c r="K99" s="56"/>
      <c r="L99" s="70">
        <f t="shared" si="35"/>
        <v>25429.696446875001</v>
      </c>
      <c r="M99" s="69">
        <f t="shared" si="36"/>
        <v>5848.8301827812502</v>
      </c>
      <c r="O99" s="8" t="b">
        <v>1</v>
      </c>
    </row>
    <row r="100" spans="1:15" x14ac:dyDescent="0.3">
      <c r="A100" s="4" t="s">
        <v>72</v>
      </c>
      <c r="B100" s="3">
        <v>1000063851</v>
      </c>
      <c r="C100" s="3">
        <v>1000063852</v>
      </c>
      <c r="D100" s="48" t="s">
        <v>60</v>
      </c>
      <c r="E100" s="48" t="s">
        <v>60</v>
      </c>
      <c r="F100" s="8"/>
      <c r="H100" s="70">
        <v>12362.578200000002</v>
      </c>
      <c r="I100" s="69">
        <f t="shared" si="37"/>
        <v>2843.3929860000007</v>
      </c>
      <c r="J100" s="56" t="s">
        <v>80</v>
      </c>
      <c r="K100" s="56"/>
      <c r="L100" s="70">
        <f t="shared" si="35"/>
        <v>13135.239337500001</v>
      </c>
      <c r="M100" s="69">
        <f t="shared" si="36"/>
        <v>3021.1050476250002</v>
      </c>
      <c r="O100" s="8" t="b">
        <v>1</v>
      </c>
    </row>
    <row r="101" spans="1:15" ht="24" x14ac:dyDescent="0.3">
      <c r="A101" s="100" t="s">
        <v>73</v>
      </c>
      <c r="B101" s="3">
        <v>1000045156</v>
      </c>
      <c r="C101" s="3">
        <v>1000045157</v>
      </c>
      <c r="D101" s="48" t="s">
        <v>60</v>
      </c>
      <c r="E101" s="48" t="s">
        <v>60</v>
      </c>
      <c r="F101" s="8"/>
      <c r="H101" s="70">
        <v>6370.9083550000005</v>
      </c>
      <c r="I101" s="69">
        <f t="shared" si="37"/>
        <v>1465.3089216500002</v>
      </c>
      <c r="J101" s="56" t="s">
        <v>80</v>
      </c>
      <c r="K101" s="56"/>
      <c r="L101" s="70">
        <f t="shared" si="35"/>
        <v>6769.0901271875009</v>
      </c>
      <c r="M101" s="69">
        <f t="shared" si="36"/>
        <v>1556.8907292531253</v>
      </c>
      <c r="O101" s="8" t="b">
        <v>1</v>
      </c>
    </row>
    <row r="102" spans="1:15" s="122" customFormat="1" x14ac:dyDescent="0.3">
      <c r="A102" s="119" t="s">
        <v>74</v>
      </c>
      <c r="B102" s="120">
        <v>1000050972</v>
      </c>
      <c r="C102" s="120">
        <v>1000050973</v>
      </c>
      <c r="D102" s="121" t="s">
        <v>60</v>
      </c>
      <c r="E102" s="121" t="s">
        <v>60</v>
      </c>
      <c r="G102" s="123"/>
      <c r="H102" s="124">
        <v>447.17296750000003</v>
      </c>
      <c r="I102" s="125">
        <f t="shared" si="37"/>
        <v>102.84978252500001</v>
      </c>
      <c r="J102" s="126" t="s">
        <v>80</v>
      </c>
      <c r="K102" s="126"/>
      <c r="L102" s="124">
        <f t="shared" si="35"/>
        <v>475.12127796875001</v>
      </c>
      <c r="M102" s="125">
        <f t="shared" si="36"/>
        <v>109.2778939328125</v>
      </c>
      <c r="O102" s="122" t="s">
        <v>135</v>
      </c>
    </row>
    <row r="103" spans="1:15" x14ac:dyDescent="0.3">
      <c r="A103" s="2" t="s">
        <v>75</v>
      </c>
      <c r="B103" s="1">
        <v>1000045154</v>
      </c>
      <c r="C103" s="3">
        <v>1000045155</v>
      </c>
      <c r="D103" s="48" t="s">
        <v>60</v>
      </c>
      <c r="E103" s="48" t="s">
        <v>60</v>
      </c>
      <c r="F103" s="8"/>
      <c r="H103" s="70">
        <v>1434.0889325000001</v>
      </c>
      <c r="I103" s="69">
        <f t="shared" si="37"/>
        <v>329.840454475</v>
      </c>
      <c r="J103" s="56" t="s">
        <v>80</v>
      </c>
      <c r="K103" s="56"/>
      <c r="L103" s="70">
        <f t="shared" si="35"/>
        <v>1523.71949078125</v>
      </c>
      <c r="M103" s="69">
        <f t="shared" si="36"/>
        <v>350.45548287968751</v>
      </c>
      <c r="O103" s="8" t="b">
        <v>1</v>
      </c>
    </row>
    <row r="104" spans="1:15" x14ac:dyDescent="0.3">
      <c r="A104" s="2" t="s">
        <v>76</v>
      </c>
      <c r="B104" s="1">
        <v>1000045134</v>
      </c>
      <c r="C104" s="49">
        <v>1000045135</v>
      </c>
      <c r="D104" s="48" t="s">
        <v>60</v>
      </c>
      <c r="E104" s="48" t="s">
        <v>60</v>
      </c>
      <c r="F104" s="8"/>
      <c r="H104" s="70">
        <v>2392.6366625000001</v>
      </c>
      <c r="I104" s="69">
        <f t="shared" si="37"/>
        <v>550.30643237499999</v>
      </c>
      <c r="J104" s="56" t="s">
        <v>80</v>
      </c>
      <c r="K104" s="56"/>
      <c r="L104" s="70">
        <f t="shared" si="35"/>
        <v>2542.1764539062501</v>
      </c>
      <c r="M104" s="69">
        <f t="shared" si="36"/>
        <v>584.70058439843751</v>
      </c>
      <c r="O104" s="8" t="b">
        <v>1</v>
      </c>
    </row>
    <row r="105" spans="1:15" x14ac:dyDescent="0.3">
      <c r="J105" s="56"/>
      <c r="K105" s="56"/>
    </row>
    <row r="106" spans="1:15" x14ac:dyDescent="0.3">
      <c r="A106" s="160" t="s">
        <v>88</v>
      </c>
      <c r="B106" s="161"/>
      <c r="C106" s="161"/>
      <c r="D106" s="161"/>
      <c r="E106" s="7"/>
      <c r="F106" s="8"/>
      <c r="G106" s="8"/>
      <c r="H106" s="80"/>
      <c r="J106" s="56"/>
      <c r="K106" s="56"/>
      <c r="L106" s="103"/>
    </row>
    <row r="107" spans="1:15" ht="36" x14ac:dyDescent="0.3">
      <c r="A107" s="34" t="s">
        <v>65</v>
      </c>
      <c r="B107" s="144" t="s">
        <v>62</v>
      </c>
      <c r="C107" s="146"/>
      <c r="D107" s="42" t="s">
        <v>26</v>
      </c>
      <c r="H107" s="42" t="s">
        <v>26</v>
      </c>
      <c r="J107" s="56"/>
      <c r="K107" s="56"/>
      <c r="L107" s="42" t="s">
        <v>26</v>
      </c>
    </row>
    <row r="108" spans="1:15" x14ac:dyDescent="0.3">
      <c r="A108" s="13" t="s">
        <v>49</v>
      </c>
      <c r="B108" s="170" t="s">
        <v>43</v>
      </c>
      <c r="C108" s="171"/>
      <c r="D108" s="16">
        <v>233.75</v>
      </c>
      <c r="E108" s="43"/>
      <c r="F108" s="50"/>
      <c r="H108" s="69">
        <f>D108*(1+$J$1)</f>
        <v>245.905</v>
      </c>
      <c r="J108" s="56"/>
      <c r="K108" s="56"/>
      <c r="L108" s="65">
        <f t="shared" ref="L108:L118" si="38">H108*(1+$O$3)</f>
        <v>257.75762100000003</v>
      </c>
    </row>
    <row r="109" spans="1:15" x14ac:dyDescent="0.3">
      <c r="A109" s="33" t="s">
        <v>44</v>
      </c>
      <c r="B109" s="168">
        <v>1000064874</v>
      </c>
      <c r="C109" s="169"/>
      <c r="D109" s="16">
        <v>685.14</v>
      </c>
      <c r="E109" s="7"/>
      <c r="F109" s="50"/>
      <c r="H109" s="69">
        <f>D109*(1+$J$1)</f>
        <v>720.76728000000003</v>
      </c>
      <c r="J109" s="56" t="s">
        <v>108</v>
      </c>
      <c r="K109" s="56"/>
      <c r="L109" s="65">
        <f t="shared" si="38"/>
        <v>755.50826289600002</v>
      </c>
    </row>
    <row r="110" spans="1:15" x14ac:dyDescent="0.3">
      <c r="A110" s="33" t="s">
        <v>105</v>
      </c>
      <c r="B110" s="168">
        <v>1000064873</v>
      </c>
      <c r="C110" s="169"/>
      <c r="D110" s="16">
        <v>766.5</v>
      </c>
      <c r="E110" s="7"/>
      <c r="F110" s="50"/>
      <c r="H110" s="69">
        <f>D110*(1+$J$1)</f>
        <v>806.35800000000006</v>
      </c>
      <c r="J110" s="56" t="s">
        <v>108</v>
      </c>
      <c r="K110" s="56"/>
      <c r="L110" s="65">
        <f t="shared" si="38"/>
        <v>845.22445560000006</v>
      </c>
    </row>
    <row r="111" spans="1:15" x14ac:dyDescent="0.3">
      <c r="A111" s="33" t="s">
        <v>47</v>
      </c>
      <c r="B111" s="166">
        <v>1000042687</v>
      </c>
      <c r="C111" s="167"/>
      <c r="D111" s="31">
        <v>4250</v>
      </c>
      <c r="E111" s="7"/>
      <c r="F111" s="50"/>
      <c r="H111" s="69">
        <f>D111*(1+$J$1)</f>
        <v>4471</v>
      </c>
      <c r="J111" s="56"/>
      <c r="K111" s="56"/>
      <c r="L111" s="65">
        <f t="shared" si="38"/>
        <v>4686.5021999999999</v>
      </c>
    </row>
    <row r="112" spans="1:15" x14ac:dyDescent="0.3">
      <c r="A112" s="96" t="s">
        <v>104</v>
      </c>
      <c r="B112" s="168">
        <v>1000040073</v>
      </c>
      <c r="C112" s="169"/>
      <c r="D112" s="48" t="s">
        <v>60</v>
      </c>
      <c r="E112" s="7"/>
      <c r="F112" s="50"/>
      <c r="H112" s="69">
        <v>6211.8</v>
      </c>
      <c r="J112" s="56" t="s">
        <v>80</v>
      </c>
      <c r="K112" s="56"/>
      <c r="L112" s="65">
        <f t="shared" si="38"/>
        <v>6511.2087600000004</v>
      </c>
    </row>
    <row r="113" spans="1:12" x14ac:dyDescent="0.3">
      <c r="A113" s="33" t="s">
        <v>53</v>
      </c>
      <c r="B113" s="164" t="s">
        <v>46</v>
      </c>
      <c r="C113" s="165"/>
      <c r="D113" s="31">
        <v>20000</v>
      </c>
      <c r="E113" s="7"/>
      <c r="F113" s="50"/>
      <c r="H113" s="69">
        <f t="shared" ref="H113:H118" si="39">D113*(1+$J$1)</f>
        <v>21040</v>
      </c>
      <c r="J113" s="56"/>
      <c r="K113" s="56"/>
      <c r="L113" s="65">
        <f t="shared" si="38"/>
        <v>22054.128000000001</v>
      </c>
    </row>
    <row r="114" spans="1:12" x14ac:dyDescent="0.3">
      <c r="A114" s="33" t="s">
        <v>45</v>
      </c>
      <c r="B114" s="168">
        <v>1000012726</v>
      </c>
      <c r="C114" s="169"/>
      <c r="D114" s="16">
        <v>237.31200000000001</v>
      </c>
      <c r="E114" s="44"/>
      <c r="F114" s="50"/>
      <c r="H114" s="69">
        <f t="shared" si="39"/>
        <v>249.65222400000002</v>
      </c>
      <c r="J114" s="56"/>
      <c r="K114" s="56"/>
      <c r="L114" s="65">
        <f t="shared" si="38"/>
        <v>261.68546119680002</v>
      </c>
    </row>
    <row r="115" spans="1:12" x14ac:dyDescent="0.3">
      <c r="A115" s="13" t="s">
        <v>50</v>
      </c>
      <c r="B115" s="170">
        <v>1000012706</v>
      </c>
      <c r="C115" s="171"/>
      <c r="D115" s="16">
        <v>256.779</v>
      </c>
      <c r="E115" s="44"/>
      <c r="F115" s="50"/>
      <c r="H115" s="69">
        <f t="shared" si="39"/>
        <v>270.131508</v>
      </c>
      <c r="L115" s="65">
        <f t="shared" si="38"/>
        <v>283.15184668559999</v>
      </c>
    </row>
    <row r="116" spans="1:12" x14ac:dyDescent="0.3">
      <c r="A116" s="13" t="s">
        <v>27</v>
      </c>
      <c r="B116" s="164" t="s">
        <v>46</v>
      </c>
      <c r="C116" s="165"/>
      <c r="D116" s="16">
        <v>195.70000000000002</v>
      </c>
      <c r="E116" s="44"/>
      <c r="F116" s="50"/>
      <c r="H116" s="69">
        <f t="shared" si="39"/>
        <v>205.87640000000002</v>
      </c>
      <c r="L116" s="65">
        <f t="shared" si="38"/>
        <v>215.79964248000002</v>
      </c>
    </row>
    <row r="117" spans="1:12" x14ac:dyDescent="0.3">
      <c r="A117" s="13" t="s">
        <v>51</v>
      </c>
      <c r="B117" s="172">
        <v>1000013622</v>
      </c>
      <c r="C117" s="173"/>
      <c r="D117" s="16">
        <v>190.55</v>
      </c>
      <c r="E117" s="44"/>
      <c r="F117" s="50"/>
      <c r="H117" s="69">
        <f t="shared" si="39"/>
        <v>200.45860000000002</v>
      </c>
      <c r="L117" s="65">
        <f t="shared" si="38"/>
        <v>210.12070452000003</v>
      </c>
    </row>
    <row r="118" spans="1:12" ht="24" x14ac:dyDescent="0.3">
      <c r="A118" s="33" t="s">
        <v>52</v>
      </c>
      <c r="B118" s="164" t="s">
        <v>46</v>
      </c>
      <c r="C118" s="165"/>
      <c r="D118" s="16">
        <v>185.4</v>
      </c>
      <c r="E118" s="44"/>
      <c r="F118" s="50"/>
      <c r="H118" s="69">
        <f t="shared" si="39"/>
        <v>195.04080000000002</v>
      </c>
      <c r="L118" s="65">
        <f t="shared" si="38"/>
        <v>204.44176656000002</v>
      </c>
    </row>
    <row r="119" spans="1:12" x14ac:dyDescent="0.3">
      <c r="L119" s="7"/>
    </row>
    <row r="120" spans="1:12" x14ac:dyDescent="0.3">
      <c r="L120" s="7"/>
    </row>
  </sheetData>
  <mergeCells count="64">
    <mergeCell ref="D32:F32"/>
    <mergeCell ref="H28:J30"/>
    <mergeCell ref="A62:B62"/>
    <mergeCell ref="A61:B61"/>
    <mergeCell ref="A60:B60"/>
    <mergeCell ref="A59:B59"/>
    <mergeCell ref="A58:B58"/>
    <mergeCell ref="A57:B57"/>
    <mergeCell ref="A56:B56"/>
    <mergeCell ref="A55:B55"/>
    <mergeCell ref="A54:B54"/>
    <mergeCell ref="A53:B53"/>
    <mergeCell ref="A52:B52"/>
    <mergeCell ref="A50:B50"/>
    <mergeCell ref="A3:F3"/>
    <mergeCell ref="A49:F49"/>
    <mergeCell ref="E2:F2"/>
    <mergeCell ref="H7:J7"/>
    <mergeCell ref="H20:J20"/>
    <mergeCell ref="H32:J32"/>
    <mergeCell ref="A4:F4"/>
    <mergeCell ref="A5:F5"/>
    <mergeCell ref="A29:F29"/>
    <mergeCell ref="A30:F30"/>
    <mergeCell ref="D7:F7"/>
    <mergeCell ref="D20:F20"/>
    <mergeCell ref="H18:J18"/>
    <mergeCell ref="H3:J5"/>
    <mergeCell ref="A28:F28"/>
    <mergeCell ref="A18:F18"/>
    <mergeCell ref="B118:C118"/>
    <mergeCell ref="B117:C117"/>
    <mergeCell ref="B116:C116"/>
    <mergeCell ref="B115:C115"/>
    <mergeCell ref="B114:C114"/>
    <mergeCell ref="B113:C113"/>
    <mergeCell ref="B111:C111"/>
    <mergeCell ref="B110:C110"/>
    <mergeCell ref="B109:C109"/>
    <mergeCell ref="B108:C108"/>
    <mergeCell ref="B112:C112"/>
    <mergeCell ref="B107:C107"/>
    <mergeCell ref="H68:J68"/>
    <mergeCell ref="H76:J76"/>
    <mergeCell ref="H66:J66"/>
    <mergeCell ref="H49:J49"/>
    <mergeCell ref="A66:F66"/>
    <mergeCell ref="A88:E88"/>
    <mergeCell ref="A106:D106"/>
    <mergeCell ref="D68:F68"/>
    <mergeCell ref="A76:F76"/>
    <mergeCell ref="H51:J51"/>
    <mergeCell ref="A51:F51"/>
    <mergeCell ref="L3:N5"/>
    <mergeCell ref="L7:N7"/>
    <mergeCell ref="L18:N18"/>
    <mergeCell ref="L20:N20"/>
    <mergeCell ref="L28:N30"/>
    <mergeCell ref="L76:N76"/>
    <mergeCell ref="L32:N32"/>
    <mergeCell ref="L49:N49"/>
    <mergeCell ref="L51:N51"/>
    <mergeCell ref="L66:N66"/>
    <mergeCell ref="L68:N68"/>
  </mergeCells>
  <conditionalFormatting sqref="A98">
    <cfRule type="duplicateValues" dxfId="9" priority="1"/>
  </conditionalFormatting>
  <conditionalFormatting sqref="A99:A100">
    <cfRule type="duplicateValues" dxfId="8" priority="3"/>
  </conditionalFormatting>
  <printOptions horizontalCentered="1"/>
  <pageMargins left="0.2" right="0.2" top="0.75" bottom="0.75" header="0.3" footer="0.3"/>
  <pageSetup scale="77" fitToHeight="0" orientation="portrait" r:id="rId1"/>
  <headerFooter>
    <oddHeader>&amp;L&amp;11WA DES Master Contract #07814-002</oddHeader>
    <oddFooter>&amp;LOpen Text Inc.&amp;RPage &amp;P</oddFooter>
  </headerFooter>
  <rowBreaks count="2" manualBreakCount="2">
    <brk id="26" max="16383" man="1"/>
    <brk id="7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1A038-E17A-41FE-AB9E-3BD100F79774}">
  <dimension ref="A1:N2030"/>
  <sheetViews>
    <sheetView tabSelected="1" workbookViewId="0"/>
  </sheetViews>
  <sheetFormatPr defaultRowHeight="13" x14ac:dyDescent="0.3"/>
  <cols>
    <col min="1" max="1" width="57.09765625" style="9" customWidth="1"/>
    <col min="2" max="3" width="14.5" style="8" customWidth="1"/>
    <col min="4" max="4" width="15" style="197" hidden="1" customWidth="1"/>
    <col min="5" max="5" width="13.8984375" style="198" hidden="1" customWidth="1"/>
    <col min="6" max="6" width="14.59765625" style="197" hidden="1" customWidth="1"/>
    <col min="7" max="7" width="5.19921875" style="197" hidden="1" customWidth="1"/>
    <col min="8" max="10" width="20.59765625" style="204" hidden="1" customWidth="1"/>
    <col min="11" max="11" width="5.19921875" style="204" hidden="1" customWidth="1"/>
    <col min="12" max="12" width="23" style="8" customWidth="1"/>
    <col min="13" max="14" width="23" style="8"/>
  </cols>
  <sheetData>
    <row r="1" spans="1:14" ht="14.5" x14ac:dyDescent="0.3">
      <c r="A1" s="101" t="s">
        <v>33</v>
      </c>
      <c r="B1" s="6"/>
      <c r="C1" s="6"/>
      <c r="H1" s="199">
        <v>2.1999999999999999E-2</v>
      </c>
      <c r="I1" s="200"/>
      <c r="J1" s="199">
        <v>5.1999999999999998E-2</v>
      </c>
      <c r="K1" s="201"/>
    </row>
    <row r="2" spans="1:14" x14ac:dyDescent="0.3">
      <c r="E2" s="202" t="s">
        <v>61</v>
      </c>
      <c r="F2" s="202"/>
      <c r="G2" s="203"/>
      <c r="H2" s="203"/>
      <c r="J2" s="205" t="s">
        <v>126</v>
      </c>
      <c r="K2" s="205"/>
      <c r="L2" s="51"/>
      <c r="N2" s="118">
        <v>45316</v>
      </c>
    </row>
    <row r="3" spans="1:14" x14ac:dyDescent="0.3">
      <c r="A3" s="174" t="s">
        <v>0</v>
      </c>
      <c r="B3" s="174"/>
      <c r="C3" s="174"/>
      <c r="D3" s="174"/>
      <c r="E3" s="174"/>
      <c r="F3" s="174"/>
      <c r="H3" s="206"/>
      <c r="I3" s="206"/>
      <c r="J3" s="206"/>
      <c r="L3" s="148"/>
      <c r="M3" s="148"/>
      <c r="N3" s="148"/>
    </row>
    <row r="4" spans="1:14" x14ac:dyDescent="0.3">
      <c r="A4" s="177" t="s">
        <v>1</v>
      </c>
      <c r="B4" s="177"/>
      <c r="C4" s="177"/>
      <c r="D4" s="177"/>
      <c r="E4" s="177"/>
      <c r="F4" s="177"/>
      <c r="H4" s="206"/>
      <c r="I4" s="206"/>
      <c r="J4" s="206"/>
      <c r="L4" s="148"/>
      <c r="M4" s="148"/>
      <c r="N4" s="148"/>
    </row>
    <row r="5" spans="1:14" x14ac:dyDescent="0.3">
      <c r="A5" s="178" t="s">
        <v>2</v>
      </c>
      <c r="B5" s="178"/>
      <c r="C5" s="178"/>
      <c r="D5" s="178"/>
      <c r="E5" s="178"/>
      <c r="F5" s="178"/>
      <c r="H5" s="207"/>
      <c r="I5" s="207"/>
      <c r="J5" s="207"/>
      <c r="L5" s="149"/>
      <c r="M5" s="149"/>
      <c r="N5" s="149"/>
    </row>
    <row r="6" spans="1:14" ht="120" x14ac:dyDescent="0.3">
      <c r="A6" s="34" t="s">
        <v>81</v>
      </c>
      <c r="B6" s="11" t="s">
        <v>63</v>
      </c>
      <c r="C6" s="11" t="s">
        <v>64</v>
      </c>
      <c r="D6" s="208" t="s">
        <v>3</v>
      </c>
      <c r="E6" s="208" t="s">
        <v>4</v>
      </c>
      <c r="F6" s="208" t="s">
        <v>5</v>
      </c>
      <c r="H6" s="208" t="s">
        <v>3</v>
      </c>
      <c r="I6" s="208" t="s">
        <v>4</v>
      </c>
      <c r="J6" s="208" t="s">
        <v>5</v>
      </c>
      <c r="K6" s="209"/>
      <c r="L6" s="12" t="s">
        <v>3</v>
      </c>
      <c r="M6" s="12" t="s">
        <v>4</v>
      </c>
      <c r="N6" s="12" t="s">
        <v>5</v>
      </c>
    </row>
    <row r="7" spans="1:14" ht="26.5" customHeight="1" x14ac:dyDescent="0.3">
      <c r="A7" s="13" t="s">
        <v>6</v>
      </c>
      <c r="B7" s="14"/>
      <c r="C7" s="14"/>
      <c r="D7" s="210" t="s">
        <v>38</v>
      </c>
      <c r="E7" s="210"/>
      <c r="F7" s="210"/>
      <c r="H7" s="210" t="s">
        <v>38</v>
      </c>
      <c r="I7" s="210"/>
      <c r="J7" s="210"/>
      <c r="K7" s="211"/>
      <c r="L7" s="140" t="s">
        <v>38</v>
      </c>
      <c r="M7" s="140"/>
      <c r="N7" s="140"/>
    </row>
    <row r="8" spans="1:14" x14ac:dyDescent="0.3">
      <c r="A8" s="13" t="s">
        <v>7</v>
      </c>
      <c r="B8" s="15">
        <v>1000030861</v>
      </c>
      <c r="C8" s="15">
        <v>1000030882</v>
      </c>
      <c r="D8" s="212">
        <v>91224</v>
      </c>
      <c r="E8" s="212">
        <v>54734.400000000001</v>
      </c>
      <c r="F8" s="212">
        <v>31640.051072000002</v>
      </c>
      <c r="H8" s="213">
        <f t="shared" ref="H8:J9" si="0">D8*(1+$H$1)</f>
        <v>93230.928</v>
      </c>
      <c r="I8" s="213">
        <f t="shared" si="0"/>
        <v>55938.556800000006</v>
      </c>
      <c r="J8" s="213">
        <f t="shared" si="0"/>
        <v>32336.132195584003</v>
      </c>
      <c r="K8" s="214"/>
      <c r="L8" s="70">
        <f t="shared" ref="L8:N9" si="1">H8*(1+$O$2)</f>
        <v>93230.928</v>
      </c>
      <c r="M8" s="70">
        <f t="shared" si="1"/>
        <v>55938.556800000006</v>
      </c>
      <c r="N8" s="70">
        <f t="shared" si="1"/>
        <v>32336.132195584003</v>
      </c>
    </row>
    <row r="9" spans="1:14" ht="24" x14ac:dyDescent="0.3">
      <c r="A9" s="13" t="s">
        <v>8</v>
      </c>
      <c r="B9" s="17" t="s">
        <v>39</v>
      </c>
      <c r="C9" s="17" t="s">
        <v>40</v>
      </c>
      <c r="D9" s="212">
        <v>8582.1410639999995</v>
      </c>
      <c r="E9" s="212">
        <v>6150.1396320000003</v>
      </c>
      <c r="F9" s="212">
        <v>5135.3638559999999</v>
      </c>
      <c r="H9" s="213">
        <f t="shared" si="0"/>
        <v>8770.9481674079998</v>
      </c>
      <c r="I9" s="213">
        <f t="shared" si="0"/>
        <v>6285.4427039040002</v>
      </c>
      <c r="J9" s="213">
        <f t="shared" si="0"/>
        <v>5248.3418608319998</v>
      </c>
      <c r="K9" s="214"/>
      <c r="L9" s="70">
        <f t="shared" si="1"/>
        <v>8770.9481674079998</v>
      </c>
      <c r="M9" s="70">
        <f t="shared" si="1"/>
        <v>6285.4427039040002</v>
      </c>
      <c r="N9" s="70">
        <f t="shared" si="1"/>
        <v>5248.3418608319998</v>
      </c>
    </row>
    <row r="10" spans="1:14" x14ac:dyDescent="0.3">
      <c r="A10" s="13" t="s">
        <v>9</v>
      </c>
      <c r="B10" s="14"/>
      <c r="C10" s="14"/>
      <c r="D10" s="212">
        <v>0</v>
      </c>
      <c r="E10" s="212">
        <v>0</v>
      </c>
      <c r="F10" s="212">
        <v>0</v>
      </c>
      <c r="H10" s="215">
        <v>0</v>
      </c>
      <c r="I10" s="215">
        <v>0</v>
      </c>
      <c r="J10" s="215">
        <v>0</v>
      </c>
      <c r="K10" s="216"/>
    </row>
    <row r="11" spans="1:14" x14ac:dyDescent="0.3">
      <c r="A11" s="19"/>
      <c r="B11" s="20"/>
      <c r="C11" s="20"/>
      <c r="D11" s="217">
        <v>99806.141063999996</v>
      </c>
      <c r="E11" s="217">
        <v>60884.539632</v>
      </c>
      <c r="F11" s="217">
        <v>36775.414927999998</v>
      </c>
    </row>
    <row r="12" spans="1:14" ht="24" x14ac:dyDescent="0.3">
      <c r="A12" s="13" t="s">
        <v>84</v>
      </c>
      <c r="B12" s="14"/>
      <c r="C12" s="14"/>
      <c r="D12" s="212">
        <v>15300</v>
      </c>
      <c r="E12" s="218"/>
      <c r="F12" s="219"/>
      <c r="H12" s="213">
        <f>D12*(1+$H$1)</f>
        <v>15636.6</v>
      </c>
      <c r="L12" s="70">
        <f>H12*(1+$O$2)</f>
        <v>15636.6</v>
      </c>
    </row>
    <row r="13" spans="1:14" x14ac:dyDescent="0.3">
      <c r="A13" s="24"/>
      <c r="B13" s="25"/>
      <c r="C13" s="25"/>
      <c r="D13" s="198"/>
    </row>
    <row r="14" spans="1:14" ht="84" x14ac:dyDescent="0.3">
      <c r="A14" s="34" t="s">
        <v>124</v>
      </c>
      <c r="B14" s="11" t="s">
        <v>63</v>
      </c>
      <c r="C14" s="11" t="s">
        <v>64</v>
      </c>
      <c r="D14" s="208" t="s">
        <v>11</v>
      </c>
      <c r="E14" s="208" t="s">
        <v>4</v>
      </c>
      <c r="F14" s="208" t="s">
        <v>5</v>
      </c>
      <c r="H14" s="208" t="s">
        <v>11</v>
      </c>
      <c r="I14" s="208" t="s">
        <v>4</v>
      </c>
      <c r="J14" s="208" t="s">
        <v>5</v>
      </c>
      <c r="K14" s="220"/>
      <c r="L14" s="12" t="s">
        <v>11</v>
      </c>
      <c r="M14" s="12" t="s">
        <v>4</v>
      </c>
      <c r="N14" s="12" t="s">
        <v>5</v>
      </c>
    </row>
    <row r="15" spans="1:14" x14ac:dyDescent="0.3">
      <c r="A15" s="13" t="s">
        <v>12</v>
      </c>
      <c r="B15" s="14"/>
      <c r="C15" s="69" t="s">
        <v>91</v>
      </c>
      <c r="D15" s="212">
        <v>22955.412444720001</v>
      </c>
      <c r="E15" s="212">
        <v>14003.44411536</v>
      </c>
      <c r="F15" s="212">
        <v>8458.3454334399994</v>
      </c>
      <c r="H15" s="213">
        <f>(H8+H9)*23%</f>
        <v>23460.431518503843</v>
      </c>
      <c r="I15" s="213">
        <f>(I8+I9)*23%</f>
        <v>14311.519885897922</v>
      </c>
      <c r="J15" s="213">
        <f>(J8+J9)*23%</f>
        <v>8644.4290329756805</v>
      </c>
      <c r="K15" s="214"/>
      <c r="L15" s="69">
        <f>(L8+L9)*23%</f>
        <v>23460.431518503843</v>
      </c>
      <c r="M15" s="69">
        <f>(M8+M9)*23%</f>
        <v>14311.519885897922</v>
      </c>
      <c r="N15" s="69">
        <f>(N8+N9)*23%</f>
        <v>8644.4290329756805</v>
      </c>
    </row>
    <row r="16" spans="1:14" x14ac:dyDescent="0.3">
      <c r="A16" s="13" t="s">
        <v>13</v>
      </c>
      <c r="B16" s="14"/>
      <c r="C16" s="14"/>
      <c r="D16" s="212">
        <v>76.518041482400008</v>
      </c>
      <c r="E16" s="212">
        <v>46.6781470512</v>
      </c>
      <c r="F16" s="212">
        <v>28.194484778133333</v>
      </c>
      <c r="H16" s="213">
        <f>H15/300</f>
        <v>78.201438395012815</v>
      </c>
      <c r="I16" s="213">
        <f>I15/300</f>
        <v>47.705066286326407</v>
      </c>
      <c r="J16" s="213">
        <f>J15/300</f>
        <v>28.814763443252268</v>
      </c>
      <c r="K16" s="214"/>
      <c r="L16" s="70">
        <f>H16*(1+$O$2)</f>
        <v>78.201438395012815</v>
      </c>
      <c r="M16" s="70">
        <f>I16*(1+$O$2)</f>
        <v>47.705066286326407</v>
      </c>
      <c r="N16" s="70">
        <f>J16*(1+$O$2)</f>
        <v>28.814763443252268</v>
      </c>
    </row>
    <row r="17" spans="1:14" x14ac:dyDescent="0.3">
      <c r="A17" s="27"/>
      <c r="B17" s="28"/>
      <c r="C17" s="28"/>
      <c r="D17" s="221"/>
      <c r="E17" s="221"/>
      <c r="F17" s="222"/>
    </row>
    <row r="18" spans="1:14" x14ac:dyDescent="0.3">
      <c r="A18" s="189" t="s">
        <v>68</v>
      </c>
      <c r="B18" s="189"/>
      <c r="C18" s="189"/>
      <c r="D18" s="189"/>
      <c r="E18" s="189"/>
      <c r="F18" s="189"/>
      <c r="H18" s="223"/>
      <c r="I18" s="224"/>
      <c r="J18" s="225"/>
      <c r="L18" s="141"/>
      <c r="M18" s="142"/>
      <c r="N18" s="143"/>
    </row>
    <row r="19" spans="1:14" ht="84" x14ac:dyDescent="0.3">
      <c r="A19" s="34" t="s">
        <v>79</v>
      </c>
      <c r="B19" s="11"/>
      <c r="C19" s="11"/>
      <c r="D19" s="208" t="s">
        <v>11</v>
      </c>
      <c r="E19" s="208" t="s">
        <v>4</v>
      </c>
      <c r="F19" s="208" t="s">
        <v>5</v>
      </c>
      <c r="H19" s="208" t="s">
        <v>11</v>
      </c>
      <c r="I19" s="208" t="s">
        <v>4</v>
      </c>
      <c r="J19" s="208" t="s">
        <v>5</v>
      </c>
      <c r="K19" s="220"/>
      <c r="L19" s="12" t="s">
        <v>11</v>
      </c>
      <c r="M19" s="12" t="s">
        <v>4</v>
      </c>
      <c r="N19" s="12" t="s">
        <v>5</v>
      </c>
    </row>
    <row r="20" spans="1:14" ht="21.5" customHeight="1" x14ac:dyDescent="0.3">
      <c r="A20" s="13" t="s">
        <v>6</v>
      </c>
      <c r="B20" s="14"/>
      <c r="C20" s="14"/>
      <c r="D20" s="226" t="s">
        <v>38</v>
      </c>
      <c r="E20" s="227"/>
      <c r="F20" s="228"/>
      <c r="H20" s="210" t="s">
        <v>38</v>
      </c>
      <c r="I20" s="210"/>
      <c r="J20" s="210"/>
      <c r="K20" s="229"/>
      <c r="L20" s="140" t="s">
        <v>38</v>
      </c>
      <c r="M20" s="140"/>
      <c r="N20" s="140"/>
    </row>
    <row r="21" spans="1:14" x14ac:dyDescent="0.3">
      <c r="A21" s="13" t="s">
        <v>14</v>
      </c>
      <c r="B21" s="14"/>
      <c r="C21" s="14"/>
      <c r="D21" s="212">
        <v>91224</v>
      </c>
      <c r="E21" s="230">
        <v>54734.400000000001</v>
      </c>
      <c r="F21" s="230">
        <v>31640.051072000002</v>
      </c>
      <c r="H21" s="213">
        <f t="shared" ref="H21:J22" si="2">D21*(1+$H$1)</f>
        <v>93230.928</v>
      </c>
      <c r="I21" s="213">
        <f t="shared" si="2"/>
        <v>55938.556800000006</v>
      </c>
      <c r="J21" s="213">
        <f t="shared" si="2"/>
        <v>32336.132195584003</v>
      </c>
      <c r="K21" s="214"/>
      <c r="L21" s="70">
        <v>99057.861000000004</v>
      </c>
      <c r="M21" s="14">
        <v>59434.716600000007</v>
      </c>
      <c r="N21" s="14">
        <v>34357.140457808004</v>
      </c>
    </row>
    <row r="22" spans="1:14" x14ac:dyDescent="0.3">
      <c r="A22" s="13" t="s">
        <v>15</v>
      </c>
      <c r="B22" s="14"/>
      <c r="C22" s="14"/>
      <c r="D22" s="212">
        <v>8582.1410639999995</v>
      </c>
      <c r="E22" s="230">
        <v>6150.1396320000003</v>
      </c>
      <c r="F22" s="212">
        <v>5135.3638559999999</v>
      </c>
      <c r="H22" s="213">
        <f t="shared" si="2"/>
        <v>8770.9481674079998</v>
      </c>
      <c r="I22" s="213">
        <f t="shared" si="2"/>
        <v>6285.4427039040002</v>
      </c>
      <c r="J22" s="213">
        <f t="shared" si="2"/>
        <v>5248.3418608319998</v>
      </c>
      <c r="K22" s="214"/>
      <c r="L22" s="70">
        <v>9319.1324278709999</v>
      </c>
      <c r="M22" s="14">
        <v>6678.2828728980003</v>
      </c>
      <c r="N22" s="14">
        <v>5576.3632271340002</v>
      </c>
    </row>
    <row r="23" spans="1:14" x14ac:dyDescent="0.3">
      <c r="A23" s="13" t="s">
        <v>16</v>
      </c>
      <c r="B23" s="14"/>
      <c r="C23" s="14"/>
      <c r="D23" s="212">
        <v>0</v>
      </c>
      <c r="E23" s="230">
        <v>0</v>
      </c>
      <c r="F23" s="212">
        <v>0</v>
      </c>
      <c r="H23" s="215">
        <v>0</v>
      </c>
      <c r="I23" s="215">
        <v>0</v>
      </c>
      <c r="J23" s="215">
        <v>0</v>
      </c>
      <c r="K23" s="231"/>
      <c r="L23" s="70">
        <v>0</v>
      </c>
      <c r="M23" s="70">
        <v>0</v>
      </c>
      <c r="N23" s="70">
        <v>0</v>
      </c>
    </row>
    <row r="24" spans="1:14" ht="24" x14ac:dyDescent="0.3">
      <c r="A24" s="13" t="s">
        <v>84</v>
      </c>
      <c r="B24" s="14"/>
      <c r="C24" s="14"/>
      <c r="D24" s="212">
        <v>15300</v>
      </c>
      <c r="E24" s="230">
        <v>15300</v>
      </c>
      <c r="F24" s="212">
        <v>15300</v>
      </c>
      <c r="H24" s="213">
        <f>D24*(1+$H$1)</f>
        <v>15636.6</v>
      </c>
      <c r="I24" s="213">
        <f>E24*(1+$H$1)</f>
        <v>15636.6</v>
      </c>
      <c r="J24" s="213">
        <f>F24*(1+$H$1)</f>
        <v>15636.6</v>
      </c>
      <c r="K24" s="214"/>
      <c r="L24" s="70">
        <f>H24*(1+$O$2)</f>
        <v>15636.6</v>
      </c>
      <c r="M24" s="70">
        <f>I24*(1+$O$2)</f>
        <v>15636.6</v>
      </c>
      <c r="N24" s="70">
        <f>J24*(1+$O$2)</f>
        <v>15636.6</v>
      </c>
    </row>
    <row r="25" spans="1:14" x14ac:dyDescent="0.3">
      <c r="A25" s="33" t="s">
        <v>77</v>
      </c>
      <c r="B25" s="14"/>
      <c r="C25" s="14"/>
      <c r="D25" s="232">
        <v>126843.14436118375</v>
      </c>
      <c r="E25" s="232">
        <v>77377.868411461823</v>
      </c>
      <c r="F25" s="232">
        <v>46737.697850310862</v>
      </c>
      <c r="G25" s="233"/>
      <c r="H25" s="215">
        <v>129633.69353712979</v>
      </c>
      <c r="I25" s="215">
        <v>79080.181516514</v>
      </c>
      <c r="J25" s="215">
        <v>47765.927203017709</v>
      </c>
      <c r="K25" s="231"/>
      <c r="L25" s="70">
        <f>Q19</f>
        <v>0</v>
      </c>
      <c r="M25" s="70">
        <f>R19</f>
        <v>0</v>
      </c>
      <c r="N25" s="70">
        <f>S19</f>
        <v>0</v>
      </c>
    </row>
    <row r="26" spans="1:14" x14ac:dyDescent="0.3">
      <c r="A26" s="52" t="s">
        <v>18</v>
      </c>
      <c r="B26" s="53"/>
      <c r="C26" s="53"/>
      <c r="D26" s="234">
        <f>SUM(D21:D25)</f>
        <v>241949.28542518374</v>
      </c>
      <c r="E26" s="234">
        <f>SUM(E21:E25)</f>
        <v>153562.40804346182</v>
      </c>
      <c r="F26" s="234">
        <f>SUM(F21:F25)</f>
        <v>98813.112778310868</v>
      </c>
      <c r="H26" s="234">
        <f>SUM(H21:H25)</f>
        <v>247272.16970453778</v>
      </c>
      <c r="I26" s="234">
        <f>SUM(I21:I25)</f>
        <v>156940.78102041801</v>
      </c>
      <c r="J26" s="234">
        <f>SUM(J21:J25)</f>
        <v>100987.00125943372</v>
      </c>
      <c r="K26" s="235"/>
      <c r="L26" s="54">
        <f>SUM(L21:L25)</f>
        <v>124013.593427871</v>
      </c>
      <c r="M26" s="54">
        <f>SUM(M21:M25)</f>
        <v>81749.599472898015</v>
      </c>
      <c r="N26" s="54">
        <f>SUM(N21:N25)</f>
        <v>55570.103684942005</v>
      </c>
    </row>
    <row r="27" spans="1:14" x14ac:dyDescent="0.3">
      <c r="A27" s="58"/>
      <c r="B27" s="59"/>
      <c r="C27" s="59"/>
      <c r="D27" s="235"/>
      <c r="E27" s="235"/>
      <c r="F27" s="235"/>
    </row>
    <row r="28" spans="1:14" x14ac:dyDescent="0.3">
      <c r="A28" s="186" t="s">
        <v>19</v>
      </c>
      <c r="B28" s="187"/>
      <c r="C28" s="187"/>
      <c r="D28" s="187"/>
      <c r="E28" s="187"/>
      <c r="F28" s="188"/>
      <c r="H28" s="236"/>
      <c r="I28" s="237"/>
      <c r="J28" s="238"/>
      <c r="L28" s="150"/>
      <c r="M28" s="151"/>
      <c r="N28" s="152"/>
    </row>
    <row r="29" spans="1:14" x14ac:dyDescent="0.3">
      <c r="A29" s="179" t="s">
        <v>82</v>
      </c>
      <c r="B29" s="177"/>
      <c r="C29" s="177"/>
      <c r="D29" s="177"/>
      <c r="E29" s="177"/>
      <c r="F29" s="180"/>
      <c r="H29" s="239"/>
      <c r="I29" s="206"/>
      <c r="J29" s="240"/>
      <c r="L29" s="153"/>
      <c r="M29" s="148"/>
      <c r="N29" s="154"/>
    </row>
    <row r="30" spans="1:14" x14ac:dyDescent="0.3">
      <c r="A30" s="181" t="s">
        <v>2</v>
      </c>
      <c r="B30" s="178"/>
      <c r="C30" s="178"/>
      <c r="D30" s="178"/>
      <c r="E30" s="178"/>
      <c r="F30" s="182"/>
      <c r="H30" s="241"/>
      <c r="I30" s="207"/>
      <c r="J30" s="242"/>
      <c r="L30" s="155"/>
      <c r="M30" s="149"/>
      <c r="N30" s="156"/>
    </row>
    <row r="31" spans="1:14" ht="84" x14ac:dyDescent="0.3">
      <c r="A31" s="61" t="s">
        <v>123</v>
      </c>
      <c r="B31" s="62" t="s">
        <v>63</v>
      </c>
      <c r="C31" s="62" t="s">
        <v>64</v>
      </c>
      <c r="D31" s="243" t="s">
        <v>11</v>
      </c>
      <c r="E31" s="243" t="s">
        <v>4</v>
      </c>
      <c r="F31" s="243" t="s">
        <v>5</v>
      </c>
      <c r="H31" s="208" t="s">
        <v>3</v>
      </c>
      <c r="I31" s="208" t="s">
        <v>4</v>
      </c>
      <c r="J31" s="208" t="s">
        <v>5</v>
      </c>
      <c r="K31" s="220"/>
      <c r="L31" s="12" t="s">
        <v>3</v>
      </c>
      <c r="M31" s="12" t="s">
        <v>4</v>
      </c>
      <c r="N31" s="12" t="s">
        <v>5</v>
      </c>
    </row>
    <row r="32" spans="1:14" ht="31" customHeight="1" x14ac:dyDescent="0.3">
      <c r="A32" s="13" t="s">
        <v>6</v>
      </c>
      <c r="B32" s="14"/>
      <c r="C32" s="14"/>
      <c r="D32" s="210" t="s">
        <v>38</v>
      </c>
      <c r="E32" s="210"/>
      <c r="F32" s="210"/>
      <c r="H32" s="210" t="s">
        <v>38</v>
      </c>
      <c r="I32" s="210"/>
      <c r="J32" s="210"/>
      <c r="K32" s="229"/>
      <c r="L32" s="140" t="s">
        <v>38</v>
      </c>
      <c r="M32" s="140"/>
      <c r="N32" s="140"/>
    </row>
    <row r="33" spans="1:14" x14ac:dyDescent="0.3">
      <c r="A33" s="13" t="s">
        <v>7</v>
      </c>
      <c r="B33" s="17">
        <v>1000030861</v>
      </c>
      <c r="C33" s="17">
        <v>1000030882</v>
      </c>
      <c r="D33" s="212">
        <v>91224</v>
      </c>
      <c r="E33" s="212">
        <v>54734.400000000001</v>
      </c>
      <c r="F33" s="212">
        <v>31640.051072000002</v>
      </c>
      <c r="H33" s="213">
        <f t="shared" ref="H33:J41" si="3">D33*(1+$H$1)</f>
        <v>93230.928</v>
      </c>
      <c r="I33" s="213">
        <f t="shared" si="3"/>
        <v>55938.556800000006</v>
      </c>
      <c r="J33" s="213">
        <f t="shared" si="3"/>
        <v>32336.132195584003</v>
      </c>
      <c r="K33" s="214"/>
      <c r="L33" s="70">
        <f t="shared" ref="L33:N41" si="4">H33*(1+$O$2)</f>
        <v>93230.928</v>
      </c>
      <c r="M33" s="70">
        <f t="shared" si="4"/>
        <v>55938.556800000006</v>
      </c>
      <c r="N33" s="70">
        <f t="shared" si="4"/>
        <v>32336.132195584003</v>
      </c>
    </row>
    <row r="34" spans="1:14" ht="24" x14ac:dyDescent="0.3">
      <c r="A34" s="13" t="s">
        <v>8</v>
      </c>
      <c r="B34" s="17" t="s">
        <v>39</v>
      </c>
      <c r="C34" s="17" t="s">
        <v>40</v>
      </c>
      <c r="D34" s="212">
        <v>8582.1410639999995</v>
      </c>
      <c r="E34" s="212">
        <v>6150.1396320000003</v>
      </c>
      <c r="F34" s="212">
        <v>5135.3638559999999</v>
      </c>
      <c r="H34" s="213">
        <f t="shared" si="3"/>
        <v>8770.9481674079998</v>
      </c>
      <c r="I34" s="213">
        <f t="shared" si="3"/>
        <v>6285.4427039040002</v>
      </c>
      <c r="J34" s="213">
        <f t="shared" si="3"/>
        <v>5248.3418608319998</v>
      </c>
      <c r="K34" s="214"/>
      <c r="L34" s="70">
        <f t="shared" si="4"/>
        <v>8770.9481674079998</v>
      </c>
      <c r="M34" s="70">
        <f t="shared" si="4"/>
        <v>6285.4427039040002</v>
      </c>
      <c r="N34" s="70">
        <f t="shared" si="4"/>
        <v>5248.3418608319998</v>
      </c>
    </row>
    <row r="35" spans="1:14" x14ac:dyDescent="0.3">
      <c r="A35" s="13" t="s">
        <v>21</v>
      </c>
      <c r="B35" s="17">
        <v>1000030747</v>
      </c>
      <c r="C35" s="17">
        <v>1000030748</v>
      </c>
      <c r="D35" s="212">
        <v>46389.958271999996</v>
      </c>
      <c r="E35" s="212">
        <v>33243.991984</v>
      </c>
      <c r="F35" s="212">
        <v>27758.733408</v>
      </c>
      <c r="H35" s="213">
        <f t="shared" si="3"/>
        <v>47410.537353984</v>
      </c>
      <c r="I35" s="213">
        <f t="shared" si="3"/>
        <v>33975.359807647998</v>
      </c>
      <c r="J35" s="213">
        <f t="shared" si="3"/>
        <v>28369.425542976001</v>
      </c>
      <c r="K35" s="214"/>
      <c r="L35" s="70">
        <f t="shared" si="4"/>
        <v>47410.537353984</v>
      </c>
      <c r="M35" s="70">
        <f t="shared" si="4"/>
        <v>33975.359807647998</v>
      </c>
      <c r="N35" s="70">
        <f t="shared" si="4"/>
        <v>28369.425542976001</v>
      </c>
    </row>
    <row r="36" spans="1:14" x14ac:dyDescent="0.3">
      <c r="A36" s="13" t="s">
        <v>22</v>
      </c>
      <c r="B36" s="17">
        <v>1000030314</v>
      </c>
      <c r="C36" s="17">
        <v>1000030315</v>
      </c>
      <c r="D36" s="212">
        <v>15681.4056</v>
      </c>
      <c r="E36" s="212">
        <v>13067.838000000002</v>
      </c>
      <c r="F36" s="212">
        <v>10718.82</v>
      </c>
      <c r="G36" s="244"/>
      <c r="H36" s="213">
        <f t="shared" si="3"/>
        <v>16026.396523200001</v>
      </c>
      <c r="I36" s="213">
        <f t="shared" si="3"/>
        <v>13355.330436000002</v>
      </c>
      <c r="J36" s="213">
        <f t="shared" si="3"/>
        <v>10954.634039999999</v>
      </c>
      <c r="K36" s="214"/>
      <c r="L36" s="70">
        <f t="shared" si="4"/>
        <v>16026.396523200001</v>
      </c>
      <c r="M36" s="70">
        <f t="shared" si="4"/>
        <v>13355.330436000002</v>
      </c>
      <c r="N36" s="70">
        <f t="shared" si="4"/>
        <v>10954.634039999999</v>
      </c>
    </row>
    <row r="37" spans="1:14" x14ac:dyDescent="0.3">
      <c r="A37" s="33" t="s">
        <v>48</v>
      </c>
      <c r="B37" s="35">
        <v>1000021895</v>
      </c>
      <c r="C37" s="35">
        <v>1000021896</v>
      </c>
      <c r="D37" s="212">
        <v>142309.44</v>
      </c>
      <c r="E37" s="212">
        <v>132000</v>
      </c>
      <c r="F37" s="212">
        <v>102000</v>
      </c>
      <c r="H37" s="213">
        <f t="shared" si="3"/>
        <v>145440.24768</v>
      </c>
      <c r="I37" s="213">
        <f t="shared" si="3"/>
        <v>134904</v>
      </c>
      <c r="J37" s="213">
        <f t="shared" si="3"/>
        <v>104244</v>
      </c>
      <c r="K37" s="214"/>
      <c r="L37" s="70">
        <f t="shared" si="4"/>
        <v>145440.24768</v>
      </c>
      <c r="M37" s="70">
        <f t="shared" si="4"/>
        <v>134904</v>
      </c>
      <c r="N37" s="70">
        <f t="shared" si="4"/>
        <v>104244</v>
      </c>
    </row>
    <row r="38" spans="1:14" x14ac:dyDescent="0.3">
      <c r="A38" s="33" t="s">
        <v>24</v>
      </c>
      <c r="B38" s="35">
        <v>1000030390</v>
      </c>
      <c r="C38" s="35">
        <v>1000030391</v>
      </c>
      <c r="D38" s="212">
        <v>17396.234351999999</v>
      </c>
      <c r="E38" s="212">
        <v>12466.499528</v>
      </c>
      <c r="F38" s="212">
        <v>10409.519960000001</v>
      </c>
      <c r="H38" s="213">
        <f t="shared" si="3"/>
        <v>17778.951507744001</v>
      </c>
      <c r="I38" s="213">
        <f t="shared" si="3"/>
        <v>12740.762517616</v>
      </c>
      <c r="J38" s="213">
        <f t="shared" si="3"/>
        <v>10638.529399120001</v>
      </c>
      <c r="K38" s="214"/>
      <c r="L38" s="70">
        <f t="shared" si="4"/>
        <v>17778.951507744001</v>
      </c>
      <c r="M38" s="70">
        <f t="shared" si="4"/>
        <v>12740.762517616</v>
      </c>
      <c r="N38" s="70">
        <f t="shared" si="4"/>
        <v>10638.529399120001</v>
      </c>
    </row>
    <row r="39" spans="1:14" ht="24" x14ac:dyDescent="0.3">
      <c r="A39" s="33" t="s">
        <v>83</v>
      </c>
      <c r="B39" s="36">
        <v>1000005720</v>
      </c>
      <c r="C39" s="36">
        <v>1000005721</v>
      </c>
      <c r="D39" s="212">
        <v>14490</v>
      </c>
      <c r="E39" s="212">
        <v>7245</v>
      </c>
      <c r="F39" s="212">
        <v>6500</v>
      </c>
      <c r="H39" s="213">
        <f t="shared" si="3"/>
        <v>14808.78</v>
      </c>
      <c r="I39" s="213">
        <f t="shared" si="3"/>
        <v>7404.39</v>
      </c>
      <c r="J39" s="213">
        <f t="shared" si="3"/>
        <v>6643</v>
      </c>
      <c r="K39" s="214"/>
      <c r="L39" s="70">
        <f t="shared" si="4"/>
        <v>14808.78</v>
      </c>
      <c r="M39" s="70">
        <f t="shared" si="4"/>
        <v>7404.39</v>
      </c>
      <c r="N39" s="70">
        <f t="shared" si="4"/>
        <v>6643</v>
      </c>
    </row>
    <row r="40" spans="1:14" x14ac:dyDescent="0.3">
      <c r="A40" s="33" t="s">
        <v>41</v>
      </c>
      <c r="B40" s="36">
        <v>1000041558</v>
      </c>
      <c r="C40" s="36">
        <v>1000041559</v>
      </c>
      <c r="D40" s="212">
        <v>70000</v>
      </c>
      <c r="E40" s="212">
        <v>65000</v>
      </c>
      <c r="F40" s="212">
        <v>50000</v>
      </c>
      <c r="H40" s="213">
        <f t="shared" si="3"/>
        <v>71540</v>
      </c>
      <c r="I40" s="213">
        <f t="shared" si="3"/>
        <v>66430</v>
      </c>
      <c r="J40" s="213">
        <f t="shared" si="3"/>
        <v>51100</v>
      </c>
      <c r="K40" s="214"/>
      <c r="L40" s="70">
        <f t="shared" si="4"/>
        <v>71540</v>
      </c>
      <c r="M40" s="70">
        <f t="shared" si="4"/>
        <v>66430</v>
      </c>
      <c r="N40" s="70">
        <f t="shared" si="4"/>
        <v>51100</v>
      </c>
    </row>
    <row r="41" spans="1:14" x14ac:dyDescent="0.3">
      <c r="A41" s="33" t="s">
        <v>42</v>
      </c>
      <c r="B41" s="36">
        <v>1000049245</v>
      </c>
      <c r="C41" s="37">
        <v>1000049423</v>
      </c>
      <c r="D41" s="212">
        <v>200000</v>
      </c>
      <c r="E41" s="212">
        <v>150000</v>
      </c>
      <c r="F41" s="212">
        <v>125000</v>
      </c>
      <c r="H41" s="213">
        <f t="shared" si="3"/>
        <v>204400</v>
      </c>
      <c r="I41" s="213">
        <f t="shared" si="3"/>
        <v>153300</v>
      </c>
      <c r="J41" s="213">
        <f t="shared" si="3"/>
        <v>127750</v>
      </c>
      <c r="K41" s="214"/>
      <c r="L41" s="70">
        <f t="shared" si="4"/>
        <v>204400</v>
      </c>
      <c r="M41" s="70">
        <f t="shared" si="4"/>
        <v>153300</v>
      </c>
      <c r="N41" s="70">
        <f t="shared" si="4"/>
        <v>127750</v>
      </c>
    </row>
    <row r="42" spans="1:14" x14ac:dyDescent="0.3">
      <c r="A42" s="34" t="s">
        <v>18</v>
      </c>
      <c r="B42" s="38"/>
      <c r="C42" s="38"/>
      <c r="D42" s="208">
        <v>627825.35963999992</v>
      </c>
      <c r="E42" s="208">
        <v>490175.36867200001</v>
      </c>
      <c r="F42" s="208">
        <v>383144.948256</v>
      </c>
      <c r="H42" s="245">
        <f>SUM(H33:H41)</f>
        <v>619406.7892323361</v>
      </c>
      <c r="I42" s="245">
        <f>SUM(I33:I41)</f>
        <v>484333.84226516803</v>
      </c>
      <c r="J42" s="245">
        <f>SUM(J33:J41)</f>
        <v>377284.06303851202</v>
      </c>
      <c r="K42" s="246"/>
      <c r="L42" s="40">
        <f>SUM(L33:L41)</f>
        <v>619406.7892323361</v>
      </c>
      <c r="M42" s="40">
        <f>SUM(M33:M41)</f>
        <v>484333.84226516803</v>
      </c>
      <c r="N42" s="40">
        <f>SUM(N33:N41)</f>
        <v>377284.06303851202</v>
      </c>
    </row>
    <row r="43" spans="1:14" x14ac:dyDescent="0.3">
      <c r="A43" s="34" t="s">
        <v>16</v>
      </c>
      <c r="B43" s="38"/>
      <c r="C43" s="38"/>
      <c r="D43" s="208">
        <v>0</v>
      </c>
      <c r="E43" s="208">
        <v>0</v>
      </c>
      <c r="F43" s="208">
        <v>0</v>
      </c>
      <c r="H43" s="245">
        <v>0</v>
      </c>
      <c r="I43" s="245">
        <v>0</v>
      </c>
      <c r="J43" s="245">
        <v>0</v>
      </c>
      <c r="K43" s="246"/>
      <c r="L43" s="40">
        <v>0</v>
      </c>
      <c r="M43" s="40">
        <v>0</v>
      </c>
      <c r="N43" s="40">
        <v>0</v>
      </c>
    </row>
    <row r="44" spans="1:14" x14ac:dyDescent="0.3">
      <c r="A44" s="19"/>
      <c r="B44" s="20"/>
      <c r="C44" s="20"/>
    </row>
    <row r="45" spans="1:14" ht="24" x14ac:dyDescent="0.3">
      <c r="A45" s="13" t="s">
        <v>84</v>
      </c>
      <c r="B45" s="14"/>
      <c r="C45" s="14"/>
      <c r="D45" s="212">
        <v>15300</v>
      </c>
      <c r="H45" s="213">
        <f>D45*(1+$H$1)</f>
        <v>15636.6</v>
      </c>
      <c r="L45" s="70">
        <f>H45*(1+$O$2)</f>
        <v>15636.6</v>
      </c>
      <c r="M45" s="102"/>
      <c r="N45" s="102"/>
    </row>
    <row r="47" spans="1:14" x14ac:dyDescent="0.3">
      <c r="A47" s="175" t="s">
        <v>10</v>
      </c>
      <c r="B47" s="175"/>
      <c r="C47" s="175"/>
      <c r="D47" s="175"/>
      <c r="E47" s="175"/>
      <c r="F47" s="175"/>
      <c r="H47" s="223"/>
      <c r="I47" s="224"/>
      <c r="J47" s="225"/>
      <c r="L47" s="141"/>
      <c r="M47" s="142"/>
      <c r="N47" s="143"/>
    </row>
    <row r="48" spans="1:14" ht="84" x14ac:dyDescent="0.3">
      <c r="A48" s="192" t="s">
        <v>85</v>
      </c>
      <c r="B48" s="193"/>
      <c r="C48" s="11" t="s">
        <v>64</v>
      </c>
      <c r="D48" s="208" t="s">
        <v>11</v>
      </c>
      <c r="E48" s="208" t="s">
        <v>4</v>
      </c>
      <c r="F48" s="208" t="s">
        <v>5</v>
      </c>
      <c r="H48" s="208" t="s">
        <v>11</v>
      </c>
      <c r="I48" s="208" t="s">
        <v>4</v>
      </c>
      <c r="J48" s="208" t="s">
        <v>5</v>
      </c>
      <c r="K48" s="220"/>
      <c r="L48" s="12" t="s">
        <v>11</v>
      </c>
      <c r="M48" s="12" t="s">
        <v>4</v>
      </c>
      <c r="N48" s="12" t="s">
        <v>5</v>
      </c>
    </row>
    <row r="49" spans="1:14" x14ac:dyDescent="0.3">
      <c r="A49" s="163" t="s">
        <v>66</v>
      </c>
      <c r="B49" s="163"/>
      <c r="C49" s="163"/>
      <c r="D49" s="163"/>
      <c r="E49" s="163"/>
      <c r="F49" s="163"/>
      <c r="H49" s="247"/>
      <c r="I49" s="248"/>
      <c r="J49" s="249"/>
      <c r="K49" s="250"/>
      <c r="L49" s="144"/>
      <c r="M49" s="145"/>
      <c r="N49" s="146"/>
    </row>
    <row r="50" spans="1:14" x14ac:dyDescent="0.3">
      <c r="A50" s="183" t="s">
        <v>111</v>
      </c>
      <c r="B50" s="185"/>
      <c r="C50" s="17">
        <v>1000030882</v>
      </c>
      <c r="D50" s="212">
        <v>20981.52</v>
      </c>
      <c r="E50" s="212">
        <v>12588.912</v>
      </c>
      <c r="F50" s="212">
        <v>7277.2117465600004</v>
      </c>
      <c r="H50" s="213">
        <f>H33*23%</f>
        <v>21443.113440000001</v>
      </c>
      <c r="I50" s="213">
        <f>I33*23%</f>
        <v>12865.868064000002</v>
      </c>
      <c r="J50" s="213">
        <f>J33*23%</f>
        <v>7437.3104049843214</v>
      </c>
      <c r="K50" s="214"/>
      <c r="L50" s="70">
        <f t="shared" ref="L50:N58" si="5">H50*(1+$O$2)</f>
        <v>21443.113440000001</v>
      </c>
      <c r="M50" s="70">
        <f t="shared" si="5"/>
        <v>12865.868064000002</v>
      </c>
      <c r="N50" s="70">
        <f t="shared" si="5"/>
        <v>7437.3104049843214</v>
      </c>
    </row>
    <row r="51" spans="1:14" ht="24" x14ac:dyDescent="0.3">
      <c r="A51" s="183" t="s">
        <v>113</v>
      </c>
      <c r="B51" s="185"/>
      <c r="C51" s="17" t="s">
        <v>40</v>
      </c>
      <c r="D51" s="212">
        <v>1973.89244472</v>
      </c>
      <c r="E51" s="212">
        <v>1414.53211536</v>
      </c>
      <c r="F51" s="212">
        <v>1181.1336868800001</v>
      </c>
      <c r="H51" s="213">
        <f>H34*23%</f>
        <v>2017.3180785038401</v>
      </c>
      <c r="I51" s="213">
        <f>I34*23%</f>
        <v>1445.6518218979202</v>
      </c>
      <c r="J51" s="213">
        <f>J34*23%</f>
        <v>1207.11862799136</v>
      </c>
      <c r="K51" s="214"/>
      <c r="L51" s="70">
        <f t="shared" si="5"/>
        <v>2017.3180785038401</v>
      </c>
      <c r="M51" s="70">
        <f t="shared" si="5"/>
        <v>1445.6518218979202</v>
      </c>
      <c r="N51" s="70">
        <f t="shared" si="5"/>
        <v>1207.11862799136</v>
      </c>
    </row>
    <row r="52" spans="1:14" x14ac:dyDescent="0.3">
      <c r="A52" s="183" t="s">
        <v>114</v>
      </c>
      <c r="B52" s="185"/>
      <c r="C52" s="17">
        <v>1000030748</v>
      </c>
      <c r="D52" s="212">
        <v>10669.69040256</v>
      </c>
      <c r="E52" s="212">
        <v>7646.1181563200007</v>
      </c>
      <c r="F52" s="212">
        <v>6384.5086838400002</v>
      </c>
      <c r="H52" s="213">
        <f>H35*23%</f>
        <v>10904.42359141632</v>
      </c>
      <c r="I52" s="213">
        <f>I35*23%</f>
        <v>7814.3327557590401</v>
      </c>
      <c r="J52" s="213">
        <f>J35*23%</f>
        <v>6524.9678748844808</v>
      </c>
      <c r="K52" s="214"/>
      <c r="L52" s="70">
        <f t="shared" si="5"/>
        <v>10904.42359141632</v>
      </c>
      <c r="M52" s="70">
        <f t="shared" si="5"/>
        <v>7814.3327557590401</v>
      </c>
      <c r="N52" s="70">
        <f t="shared" si="5"/>
        <v>6524.9678748844808</v>
      </c>
    </row>
    <row r="53" spans="1:14" x14ac:dyDescent="0.3">
      <c r="A53" s="183" t="s">
        <v>115</v>
      </c>
      <c r="B53" s="185"/>
      <c r="C53" s="17">
        <v>1000030315</v>
      </c>
      <c r="D53" s="212">
        <v>3606.7232880000001</v>
      </c>
      <c r="E53" s="212">
        <v>3005.6027400000003</v>
      </c>
      <c r="F53" s="212">
        <v>2465.3285999999998</v>
      </c>
      <c r="H53" s="213">
        <f>H36*23%</f>
        <v>3686.0712003360004</v>
      </c>
      <c r="I53" s="213">
        <f>I36*23%</f>
        <v>3071.7260002800008</v>
      </c>
      <c r="J53" s="213">
        <f>J36*23%</f>
        <v>2519.5658291999998</v>
      </c>
      <c r="K53" s="214"/>
      <c r="L53" s="70">
        <f t="shared" si="5"/>
        <v>3686.0712003360004</v>
      </c>
      <c r="M53" s="70">
        <f t="shared" si="5"/>
        <v>3071.7260002800008</v>
      </c>
      <c r="N53" s="70">
        <f t="shared" si="5"/>
        <v>2519.5658291999998</v>
      </c>
    </row>
    <row r="54" spans="1:14" x14ac:dyDescent="0.3">
      <c r="A54" s="183" t="s">
        <v>117</v>
      </c>
      <c r="B54" s="185"/>
      <c r="C54" s="39">
        <v>1000021896</v>
      </c>
      <c r="D54" s="212">
        <v>32731.171200000001</v>
      </c>
      <c r="E54" s="212">
        <v>874.23</v>
      </c>
      <c r="F54" s="212">
        <v>821.77620000000002</v>
      </c>
      <c r="G54" s="244"/>
      <c r="H54" s="213">
        <f>H37*23%</f>
        <v>33451.256966400004</v>
      </c>
      <c r="I54" s="213">
        <f>I37*23%</f>
        <v>31027.920000000002</v>
      </c>
      <c r="J54" s="213">
        <f>J37*23%</f>
        <v>23976.120000000003</v>
      </c>
      <c r="K54" s="214"/>
      <c r="L54" s="70">
        <f t="shared" si="5"/>
        <v>33451.256966400004</v>
      </c>
      <c r="M54" s="70">
        <f t="shared" si="5"/>
        <v>31027.920000000002</v>
      </c>
      <c r="N54" s="70">
        <f t="shared" si="5"/>
        <v>23976.120000000003</v>
      </c>
    </row>
    <row r="55" spans="1:14" x14ac:dyDescent="0.3">
      <c r="A55" s="183" t="s">
        <v>118</v>
      </c>
      <c r="B55" s="185"/>
      <c r="C55" s="39">
        <v>1000030391</v>
      </c>
      <c r="D55" s="212">
        <v>4001.1339009600001</v>
      </c>
      <c r="E55" s="212">
        <v>2867.2948914400004</v>
      </c>
      <c r="F55" s="212">
        <v>2394.1895908000006</v>
      </c>
      <c r="G55" s="244"/>
      <c r="H55" s="213">
        <f>H38*23%</f>
        <v>4089.1588467811202</v>
      </c>
      <c r="I55" s="213">
        <f>I38*23%</f>
        <v>2930.3753790516803</v>
      </c>
      <c r="J55" s="213">
        <f>J38*23%</f>
        <v>2446.8617617976006</v>
      </c>
      <c r="K55" s="214"/>
      <c r="L55" s="70">
        <f t="shared" si="5"/>
        <v>4089.1588467811202</v>
      </c>
      <c r="M55" s="70">
        <f t="shared" si="5"/>
        <v>2930.3753790516803</v>
      </c>
      <c r="N55" s="70">
        <f t="shared" si="5"/>
        <v>2446.8617617976006</v>
      </c>
    </row>
    <row r="56" spans="1:14" x14ac:dyDescent="0.3">
      <c r="A56" s="183" t="s">
        <v>119</v>
      </c>
      <c r="B56" s="185"/>
      <c r="C56" s="36">
        <v>1000005721</v>
      </c>
      <c r="D56" s="212">
        <v>3332.7000000000003</v>
      </c>
      <c r="E56" s="212">
        <v>1666.3500000000001</v>
      </c>
      <c r="F56" s="212">
        <v>1495</v>
      </c>
      <c r="G56" s="244"/>
      <c r="H56" s="213">
        <f>H39*23%</f>
        <v>3406.0194000000001</v>
      </c>
      <c r="I56" s="213">
        <f>I39*23%</f>
        <v>1703.0097000000001</v>
      </c>
      <c r="J56" s="213">
        <f>J39*23%</f>
        <v>1527.89</v>
      </c>
      <c r="K56" s="214"/>
      <c r="L56" s="70">
        <f t="shared" si="5"/>
        <v>3406.0194000000001</v>
      </c>
      <c r="M56" s="70">
        <f t="shared" si="5"/>
        <v>1703.0097000000001</v>
      </c>
      <c r="N56" s="70">
        <f t="shared" si="5"/>
        <v>1527.89</v>
      </c>
    </row>
    <row r="57" spans="1:14" x14ac:dyDescent="0.3">
      <c r="A57" s="183" t="s">
        <v>120</v>
      </c>
      <c r="B57" s="185"/>
      <c r="C57" s="36">
        <v>1000041559</v>
      </c>
      <c r="D57" s="212">
        <v>16100</v>
      </c>
      <c r="E57" s="212">
        <v>14950</v>
      </c>
      <c r="F57" s="212">
        <v>11500</v>
      </c>
      <c r="H57" s="213">
        <f>H40*23%</f>
        <v>16454.2</v>
      </c>
      <c r="I57" s="213">
        <f>I40*23%</f>
        <v>15278.900000000001</v>
      </c>
      <c r="J57" s="213">
        <f>J40*23%</f>
        <v>11753</v>
      </c>
      <c r="K57" s="214"/>
      <c r="L57" s="70">
        <f t="shared" si="5"/>
        <v>16454.2</v>
      </c>
      <c r="M57" s="70">
        <f t="shared" si="5"/>
        <v>15278.900000000001</v>
      </c>
      <c r="N57" s="70">
        <f t="shared" si="5"/>
        <v>11753</v>
      </c>
    </row>
    <row r="58" spans="1:14" x14ac:dyDescent="0.3">
      <c r="A58" s="183" t="s">
        <v>121</v>
      </c>
      <c r="B58" s="185"/>
      <c r="C58" s="35">
        <v>1000049423</v>
      </c>
      <c r="D58" s="212">
        <v>46000</v>
      </c>
      <c r="E58" s="212">
        <v>34500</v>
      </c>
      <c r="F58" s="212">
        <v>28750</v>
      </c>
      <c r="H58" s="213">
        <f>H41*23%</f>
        <v>47012</v>
      </c>
      <c r="I58" s="213">
        <f>I41*23%</f>
        <v>35259</v>
      </c>
      <c r="J58" s="213">
        <f>J41*23%</f>
        <v>29382.5</v>
      </c>
      <c r="K58" s="214"/>
      <c r="L58" s="70">
        <f t="shared" si="5"/>
        <v>47012</v>
      </c>
      <c r="M58" s="70">
        <f t="shared" si="5"/>
        <v>35259</v>
      </c>
      <c r="N58" s="70">
        <f t="shared" si="5"/>
        <v>29382.5</v>
      </c>
    </row>
    <row r="59" spans="1:14" x14ac:dyDescent="0.3">
      <c r="A59" s="34" t="s">
        <v>18</v>
      </c>
      <c r="B59" s="38"/>
      <c r="C59" s="38"/>
      <c r="D59" s="245">
        <v>144399.83271719998</v>
      </c>
      <c r="E59" s="245">
        <v>83254.564794560007</v>
      </c>
      <c r="F59" s="245">
        <v>65485.114298880006</v>
      </c>
      <c r="H59" s="245">
        <f>SUM(H50:H58)</f>
        <v>142463.5615234373</v>
      </c>
      <c r="I59" s="245">
        <f>SUM(I50:I58)</f>
        <v>111396.78372098865</v>
      </c>
      <c r="J59" s="245">
        <f>SUM(J50:J58)</f>
        <v>86775.334498857759</v>
      </c>
      <c r="K59" s="246"/>
      <c r="L59" s="40">
        <f>SUM(L50:L58)</f>
        <v>142463.5615234373</v>
      </c>
      <c r="M59" s="40">
        <f>SUM(M50:M58)</f>
        <v>111396.78372098865</v>
      </c>
      <c r="N59" s="40">
        <f>SUM(N50:N58)</f>
        <v>86775.334498857759</v>
      </c>
    </row>
    <row r="60" spans="1:14" x14ac:dyDescent="0.3">
      <c r="A60" s="34" t="s">
        <v>13</v>
      </c>
      <c r="B60" s="38"/>
      <c r="C60" s="38"/>
      <c r="D60" s="245">
        <v>481.33277572399993</v>
      </c>
      <c r="E60" s="245">
        <v>277.51521598186667</v>
      </c>
      <c r="F60" s="245">
        <v>218.28371432960003</v>
      </c>
      <c r="H60" s="245">
        <f>H59/300</f>
        <v>474.87853841145767</v>
      </c>
      <c r="I60" s="245">
        <f>I59/300</f>
        <v>371.32261240329552</v>
      </c>
      <c r="J60" s="245">
        <f>J59/300</f>
        <v>289.25111499619254</v>
      </c>
      <c r="K60" s="246"/>
      <c r="L60" s="40">
        <f>L59/300</f>
        <v>474.87853841145767</v>
      </c>
      <c r="M60" s="40">
        <f>M59/300</f>
        <v>371.32261240329552</v>
      </c>
      <c r="N60" s="40">
        <f>N59/300</f>
        <v>289.25111499619254</v>
      </c>
    </row>
    <row r="61" spans="1:14" x14ac:dyDescent="0.3">
      <c r="A61" s="5"/>
      <c r="B61" s="6"/>
      <c r="C61" s="6"/>
    </row>
    <row r="62" spans="1:14" x14ac:dyDescent="0.3">
      <c r="A62" s="157" t="s">
        <v>67</v>
      </c>
      <c r="B62" s="158"/>
      <c r="C62" s="158"/>
      <c r="D62" s="158"/>
      <c r="E62" s="158"/>
      <c r="F62" s="159"/>
      <c r="H62" s="223"/>
      <c r="I62" s="224"/>
      <c r="J62" s="225"/>
      <c r="L62" s="141"/>
      <c r="M62" s="142"/>
      <c r="N62" s="143"/>
    </row>
    <row r="63" spans="1:14" ht="52" customHeight="1" x14ac:dyDescent="0.3">
      <c r="A63" s="34" t="s">
        <v>122</v>
      </c>
      <c r="B63" s="11"/>
      <c r="C63" s="11"/>
      <c r="D63" s="208" t="s">
        <v>11</v>
      </c>
      <c r="E63" s="208" t="s">
        <v>4</v>
      </c>
      <c r="F63" s="208" t="s">
        <v>5</v>
      </c>
      <c r="H63" s="208" t="s">
        <v>11</v>
      </c>
      <c r="I63" s="208" t="s">
        <v>4</v>
      </c>
      <c r="J63" s="208" t="s">
        <v>5</v>
      </c>
      <c r="K63" s="220"/>
      <c r="L63" s="12" t="s">
        <v>11</v>
      </c>
      <c r="M63" s="12" t="s">
        <v>4</v>
      </c>
      <c r="N63" s="12" t="s">
        <v>5</v>
      </c>
    </row>
    <row r="64" spans="1:14" ht="29" customHeight="1" x14ac:dyDescent="0.3">
      <c r="A64" s="13" t="s">
        <v>6</v>
      </c>
      <c r="B64" s="14"/>
      <c r="C64" s="14"/>
      <c r="D64" s="210" t="s">
        <v>38</v>
      </c>
      <c r="E64" s="210"/>
      <c r="F64" s="210"/>
      <c r="H64" s="210" t="s">
        <v>38</v>
      </c>
      <c r="I64" s="210"/>
      <c r="J64" s="210"/>
      <c r="K64" s="229"/>
      <c r="L64" s="147" t="s">
        <v>38</v>
      </c>
      <c r="M64" s="147"/>
      <c r="N64" s="147"/>
    </row>
    <row r="65" spans="1:14" x14ac:dyDescent="0.3">
      <c r="A65" s="13" t="s">
        <v>25</v>
      </c>
      <c r="B65" s="14"/>
      <c r="C65" s="14"/>
      <c r="D65" s="212">
        <v>627825.35963999992</v>
      </c>
      <c r="E65" s="212">
        <v>490175.36867200001</v>
      </c>
      <c r="F65" s="212">
        <v>383144.948256</v>
      </c>
      <c r="H65" s="212">
        <v>641637.5175520801</v>
      </c>
      <c r="I65" s="212">
        <v>500959.22678278398</v>
      </c>
      <c r="J65" s="212">
        <v>391574.13711763202</v>
      </c>
      <c r="K65" s="251"/>
      <c r="L65" s="16">
        <v>681739.86239908496</v>
      </c>
      <c r="M65" s="16">
        <v>532269.17845670797</v>
      </c>
      <c r="N65" s="16">
        <v>416047.52068748395</v>
      </c>
    </row>
    <row r="66" spans="1:14" x14ac:dyDescent="0.3">
      <c r="A66" s="13" t="s">
        <v>16</v>
      </c>
      <c r="B66" s="14"/>
      <c r="C66" s="14"/>
      <c r="D66" s="212">
        <v>0</v>
      </c>
      <c r="E66" s="212">
        <v>0</v>
      </c>
      <c r="F66" s="212">
        <v>0</v>
      </c>
      <c r="H66" s="212">
        <v>0</v>
      </c>
      <c r="I66" s="212">
        <v>0</v>
      </c>
      <c r="J66" s="212">
        <v>0</v>
      </c>
      <c r="K66" s="251"/>
      <c r="L66" s="16">
        <v>0</v>
      </c>
      <c r="M66" s="69">
        <f>$J$66</f>
        <v>0</v>
      </c>
      <c r="N66" s="16">
        <v>0</v>
      </c>
    </row>
    <row r="67" spans="1:14" ht="24" x14ac:dyDescent="0.3">
      <c r="A67" s="13" t="s">
        <v>17</v>
      </c>
      <c r="B67" s="14"/>
      <c r="C67" s="14"/>
      <c r="D67" s="212">
        <v>15300</v>
      </c>
      <c r="E67" s="212">
        <v>15300</v>
      </c>
      <c r="F67" s="212">
        <v>15300</v>
      </c>
      <c r="H67" s="213">
        <f>D67*(1+$H$1)</f>
        <v>15636.6</v>
      </c>
      <c r="I67" s="213">
        <f>E67*(1+$H$1)</f>
        <v>15636.6</v>
      </c>
      <c r="J67" s="213">
        <f>F67*(1+$H$1)</f>
        <v>15636.6</v>
      </c>
      <c r="K67" s="252"/>
      <c r="L67" s="70">
        <f>H67*(1+$O$2)</f>
        <v>15636.6</v>
      </c>
      <c r="M67" s="70">
        <f>I67*(1+$O$2)</f>
        <v>15636.6</v>
      </c>
      <c r="N67" s="70">
        <f>J67*(1+$O$2)</f>
        <v>15636.6</v>
      </c>
    </row>
    <row r="68" spans="1:14" x14ac:dyDescent="0.3">
      <c r="A68" s="33" t="s">
        <v>78</v>
      </c>
      <c r="B68" s="14"/>
      <c r="C68" s="14"/>
      <c r="D68" s="230">
        <v>797900.22815693263</v>
      </c>
      <c r="E68" s="230">
        <v>460034.02493397065</v>
      </c>
      <c r="F68" s="230">
        <v>361846.59397971322</v>
      </c>
      <c r="H68" s="230">
        <v>815454.03317638556</v>
      </c>
      <c r="I68" s="230">
        <v>636666.67045196146</v>
      </c>
      <c r="J68" s="230">
        <v>497649.68641226372</v>
      </c>
      <c r="K68" s="253"/>
      <c r="L68" s="70">
        <v>866419.9102499095</v>
      </c>
      <c r="M68" s="70">
        <v>676458.33735520905</v>
      </c>
      <c r="N68" s="70">
        <v>528752.79181303014</v>
      </c>
    </row>
    <row r="69" spans="1:14" x14ac:dyDescent="0.3">
      <c r="A69" s="85" t="s">
        <v>18</v>
      </c>
      <c r="B69" s="86"/>
      <c r="C69" s="86"/>
      <c r="D69" s="208">
        <f>SUM(D65:D68)</f>
        <v>1441025.5877969326</v>
      </c>
      <c r="E69" s="208">
        <f>SUM(E65:E68)</f>
        <v>965509.39360597066</v>
      </c>
      <c r="F69" s="208">
        <f>SUM(F65:F68)</f>
        <v>760291.54223571322</v>
      </c>
      <c r="G69" s="250"/>
      <c r="H69" s="245">
        <f>SUM(H65:H68)</f>
        <v>1472728.1507284655</v>
      </c>
      <c r="I69" s="245">
        <f>SUM(I65:I68)</f>
        <v>1153262.4972347454</v>
      </c>
      <c r="J69" s="245">
        <f>SUM(J65:J68)</f>
        <v>904860.42352989572</v>
      </c>
      <c r="K69" s="254"/>
      <c r="L69" s="88">
        <f>SUM(L65:L68)</f>
        <v>1563796.3726489944</v>
      </c>
      <c r="M69" s="88">
        <f>SUM(M65:M68)</f>
        <v>1224364.115811917</v>
      </c>
      <c r="N69" s="88">
        <f>SUM(N65:N68)</f>
        <v>960436.91250051407</v>
      </c>
    </row>
    <row r="70" spans="1:14" x14ac:dyDescent="0.3">
      <c r="A70" s="55"/>
      <c r="B70" s="56"/>
      <c r="C70" s="56"/>
      <c r="D70" s="255"/>
      <c r="E70" s="255"/>
      <c r="F70" s="255"/>
    </row>
    <row r="71" spans="1:14" x14ac:dyDescent="0.3">
      <c r="A71" s="5"/>
      <c r="B71" s="6"/>
      <c r="C71" s="6"/>
    </row>
    <row r="72" spans="1:14" x14ac:dyDescent="0.3">
      <c r="A72" s="162" t="s">
        <v>86</v>
      </c>
      <c r="B72" s="162"/>
      <c r="C72" s="162"/>
      <c r="D72" s="162"/>
      <c r="E72" s="162"/>
      <c r="F72" s="162"/>
      <c r="H72" s="223"/>
      <c r="I72" s="224"/>
      <c r="J72" s="225"/>
      <c r="L72" s="137"/>
      <c r="M72" s="138"/>
      <c r="N72" s="139"/>
    </row>
    <row r="73" spans="1:14" ht="84" x14ac:dyDescent="0.3">
      <c r="A73" s="34" t="s">
        <v>125</v>
      </c>
      <c r="B73" s="11" t="s">
        <v>63</v>
      </c>
      <c r="C73" s="11" t="s">
        <v>64</v>
      </c>
      <c r="D73" s="208" t="s">
        <v>11</v>
      </c>
      <c r="E73" s="208" t="s">
        <v>4</v>
      </c>
      <c r="F73" s="208" t="s">
        <v>5</v>
      </c>
      <c r="H73" s="208" t="s">
        <v>11</v>
      </c>
      <c r="I73" s="208" t="s">
        <v>4</v>
      </c>
      <c r="J73" s="208" t="s">
        <v>5</v>
      </c>
      <c r="K73" s="220"/>
      <c r="L73" s="12" t="s">
        <v>11</v>
      </c>
      <c r="M73" s="12" t="s">
        <v>4</v>
      </c>
      <c r="N73" s="12" t="s">
        <v>5</v>
      </c>
    </row>
    <row r="74" spans="1:14" ht="36" x14ac:dyDescent="0.3">
      <c r="A74" s="13" t="s">
        <v>98</v>
      </c>
      <c r="B74" s="41">
        <v>1000034092</v>
      </c>
      <c r="C74" s="41">
        <v>1000034099</v>
      </c>
      <c r="D74" s="212">
        <v>2323.1712000000002</v>
      </c>
      <c r="E74" s="212">
        <v>2323.1712000000002</v>
      </c>
      <c r="F74" s="212">
        <v>2323.1712000000002</v>
      </c>
      <c r="H74" s="213">
        <f t="shared" ref="H74:J78" si="6">D74*(1+$H$1)</f>
        <v>2374.2809664000001</v>
      </c>
      <c r="I74" s="213">
        <f t="shared" si="6"/>
        <v>2374.2809664000001</v>
      </c>
      <c r="J74" s="213">
        <f t="shared" si="6"/>
        <v>2374.2809664000001</v>
      </c>
      <c r="K74" s="214"/>
      <c r="L74" s="70">
        <f t="shared" ref="L74:N78" si="7">H74*(1+$O$2)</f>
        <v>2374.2809664000001</v>
      </c>
      <c r="M74" s="70">
        <f t="shared" si="7"/>
        <v>2374.2809664000001</v>
      </c>
      <c r="N74" s="70">
        <f t="shared" si="7"/>
        <v>2374.2809664000001</v>
      </c>
    </row>
    <row r="75" spans="1:14" x14ac:dyDescent="0.3">
      <c r="A75" s="13" t="s">
        <v>28</v>
      </c>
      <c r="B75" s="14">
        <v>1000030876</v>
      </c>
      <c r="C75" s="14">
        <v>1000030877</v>
      </c>
      <c r="D75" s="212">
        <v>16831.902416000001</v>
      </c>
      <c r="E75" s="212">
        <v>10012.492840000001</v>
      </c>
      <c r="F75" s="212">
        <v>7436.2662639999999</v>
      </c>
      <c r="H75" s="213">
        <f t="shared" si="6"/>
        <v>17202.204269152</v>
      </c>
      <c r="I75" s="213">
        <f t="shared" si="6"/>
        <v>10232.767682480002</v>
      </c>
      <c r="J75" s="213">
        <f t="shared" si="6"/>
        <v>7599.8641218080002</v>
      </c>
      <c r="K75" s="214"/>
      <c r="L75" s="70">
        <f t="shared" si="7"/>
        <v>17202.204269152</v>
      </c>
      <c r="M75" s="70">
        <f t="shared" si="7"/>
        <v>10232.767682480002</v>
      </c>
      <c r="N75" s="70">
        <f t="shared" si="7"/>
        <v>7599.8641218080002</v>
      </c>
    </row>
    <row r="76" spans="1:14" ht="24" x14ac:dyDescent="0.3">
      <c r="A76" s="13" t="s">
        <v>29</v>
      </c>
      <c r="B76" s="14">
        <v>1000030866</v>
      </c>
      <c r="C76" s="14">
        <v>1000030867</v>
      </c>
      <c r="D76" s="212">
        <v>25247.853624000003</v>
      </c>
      <c r="E76" s="212">
        <v>15018.734192</v>
      </c>
      <c r="F76" s="212">
        <v>11154.394328</v>
      </c>
      <c r="H76" s="213">
        <f t="shared" si="6"/>
        <v>25803.306403728002</v>
      </c>
      <c r="I76" s="213">
        <f t="shared" si="6"/>
        <v>15349.146344224</v>
      </c>
      <c r="J76" s="213">
        <f t="shared" si="6"/>
        <v>11399.791003216</v>
      </c>
      <c r="K76" s="214"/>
      <c r="L76" s="70">
        <f t="shared" si="7"/>
        <v>25803.306403728002</v>
      </c>
      <c r="M76" s="70">
        <f t="shared" si="7"/>
        <v>15349.146344224</v>
      </c>
      <c r="N76" s="70">
        <f t="shared" si="7"/>
        <v>11399.791003216</v>
      </c>
    </row>
    <row r="77" spans="1:14" x14ac:dyDescent="0.3">
      <c r="A77" s="13" t="s">
        <v>89</v>
      </c>
      <c r="B77" s="1">
        <v>1000030915</v>
      </c>
      <c r="C77" s="1">
        <v>1000030918</v>
      </c>
      <c r="D77" s="230">
        <v>59284.460535999999</v>
      </c>
      <c r="E77" s="212">
        <v>57703.538480000003</v>
      </c>
      <c r="F77" s="212">
        <v>55332.160464000001</v>
      </c>
      <c r="H77" s="213">
        <f t="shared" si="6"/>
        <v>60588.718667791996</v>
      </c>
      <c r="I77" s="213">
        <f t="shared" si="6"/>
        <v>58973.016326560006</v>
      </c>
      <c r="J77" s="213">
        <f t="shared" si="6"/>
        <v>56549.467994208004</v>
      </c>
      <c r="K77" s="214"/>
      <c r="L77" s="70">
        <f t="shared" si="7"/>
        <v>60588.718667791996</v>
      </c>
      <c r="M77" s="70">
        <f t="shared" si="7"/>
        <v>58973.016326560006</v>
      </c>
      <c r="N77" s="70">
        <f t="shared" si="7"/>
        <v>56549.467994208004</v>
      </c>
    </row>
    <row r="78" spans="1:14" x14ac:dyDescent="0.3">
      <c r="A78" s="13" t="s">
        <v>90</v>
      </c>
      <c r="B78" s="14">
        <v>1000033953</v>
      </c>
      <c r="C78" s="1">
        <v>1000033954</v>
      </c>
      <c r="D78" s="256">
        <v>24446.602824000001</v>
      </c>
      <c r="E78" s="257">
        <v>8172.9912880000002</v>
      </c>
      <c r="F78" s="256">
        <v>5787.3012399999998</v>
      </c>
      <c r="H78" s="213">
        <f t="shared" si="6"/>
        <v>24984.428086128002</v>
      </c>
      <c r="I78" s="213">
        <f t="shared" si="6"/>
        <v>8352.7970963360003</v>
      </c>
      <c r="J78" s="213">
        <f t="shared" si="6"/>
        <v>5914.6218672799996</v>
      </c>
      <c r="K78" s="214"/>
      <c r="L78" s="70">
        <f t="shared" si="7"/>
        <v>24984.428086128002</v>
      </c>
      <c r="M78" s="70">
        <f t="shared" si="7"/>
        <v>8352.7970963360003</v>
      </c>
      <c r="N78" s="70">
        <f t="shared" si="7"/>
        <v>5914.6218672799996</v>
      </c>
    </row>
    <row r="79" spans="1:14" x14ac:dyDescent="0.3">
      <c r="D79" s="251"/>
      <c r="E79" s="251"/>
      <c r="F79" s="251"/>
    </row>
    <row r="80" spans="1:14" x14ac:dyDescent="0.3">
      <c r="A80" s="160" t="s">
        <v>88</v>
      </c>
      <c r="B80" s="161"/>
      <c r="C80" s="161"/>
      <c r="D80" s="161"/>
      <c r="E80" s="197"/>
      <c r="F80" s="204"/>
      <c r="G80" s="204"/>
      <c r="H80" s="258"/>
      <c r="J80" s="259"/>
      <c r="K80" s="259"/>
      <c r="L80" s="103"/>
    </row>
    <row r="81" spans="1:13" ht="36" x14ac:dyDescent="0.3">
      <c r="A81" s="34" t="s">
        <v>65</v>
      </c>
      <c r="B81" s="144" t="s">
        <v>62</v>
      </c>
      <c r="C81" s="146"/>
      <c r="D81" s="260" t="s">
        <v>26</v>
      </c>
      <c r="H81" s="260" t="s">
        <v>26</v>
      </c>
      <c r="J81" s="259"/>
      <c r="K81" s="259"/>
      <c r="L81" s="42" t="s">
        <v>26</v>
      </c>
    </row>
    <row r="82" spans="1:13" x14ac:dyDescent="0.3">
      <c r="A82" s="13" t="s">
        <v>49</v>
      </c>
      <c r="B82" s="170" t="s">
        <v>43</v>
      </c>
      <c r="C82" s="171"/>
      <c r="D82" s="212">
        <v>233.75</v>
      </c>
      <c r="E82" s="261"/>
      <c r="F82" s="262"/>
      <c r="H82" s="213">
        <f>D82*(1+$J$1)</f>
        <v>245.905</v>
      </c>
      <c r="J82" s="259"/>
      <c r="K82" s="259"/>
      <c r="L82" s="65">
        <f t="shared" ref="L82:L92" si="8">H82*(1+$O$3)</f>
        <v>245.905</v>
      </c>
    </row>
    <row r="83" spans="1:13" x14ac:dyDescent="0.3">
      <c r="A83" s="33" t="s">
        <v>44</v>
      </c>
      <c r="B83" s="168">
        <v>1000064874</v>
      </c>
      <c r="C83" s="169"/>
      <c r="D83" s="212">
        <v>685.14</v>
      </c>
      <c r="E83" s="197"/>
      <c r="F83" s="262"/>
      <c r="H83" s="213">
        <f>D83*(1+$J$1)</f>
        <v>720.76728000000003</v>
      </c>
      <c r="J83" s="259" t="s">
        <v>108</v>
      </c>
      <c r="K83" s="259"/>
      <c r="L83" s="65">
        <f t="shared" si="8"/>
        <v>720.76728000000003</v>
      </c>
    </row>
    <row r="84" spans="1:13" x14ac:dyDescent="0.3">
      <c r="A84" s="33" t="s">
        <v>105</v>
      </c>
      <c r="B84" s="168">
        <v>1000064873</v>
      </c>
      <c r="C84" s="169"/>
      <c r="D84" s="212">
        <v>766.5</v>
      </c>
      <c r="E84" s="197"/>
      <c r="F84" s="262"/>
      <c r="H84" s="213">
        <f>D84*(1+$J$1)</f>
        <v>806.35800000000006</v>
      </c>
      <c r="J84" s="259" t="s">
        <v>108</v>
      </c>
      <c r="K84" s="259"/>
      <c r="L84" s="65">
        <f t="shared" si="8"/>
        <v>806.35800000000006</v>
      </c>
    </row>
    <row r="85" spans="1:13" x14ac:dyDescent="0.3">
      <c r="A85" s="33" t="s">
        <v>47</v>
      </c>
      <c r="B85" s="166">
        <v>1000042687</v>
      </c>
      <c r="C85" s="167"/>
      <c r="D85" s="230">
        <v>4250</v>
      </c>
      <c r="E85" s="197"/>
      <c r="F85" s="262"/>
      <c r="H85" s="213">
        <f>D85*(1+$J$1)</f>
        <v>4471</v>
      </c>
      <c r="J85" s="259"/>
      <c r="K85" s="259"/>
      <c r="L85" s="65">
        <f t="shared" si="8"/>
        <v>4471</v>
      </c>
    </row>
    <row r="86" spans="1:13" x14ac:dyDescent="0.3">
      <c r="A86" s="96" t="s">
        <v>104</v>
      </c>
      <c r="B86" s="168">
        <v>1000040073</v>
      </c>
      <c r="C86" s="169"/>
      <c r="D86" s="263" t="s">
        <v>60</v>
      </c>
      <c r="E86" s="197"/>
      <c r="F86" s="262"/>
      <c r="H86" s="213">
        <v>6211.8</v>
      </c>
      <c r="J86" s="259" t="s">
        <v>80</v>
      </c>
      <c r="K86" s="259"/>
      <c r="L86" s="65">
        <f t="shared" si="8"/>
        <v>6211.8</v>
      </c>
    </row>
    <row r="87" spans="1:13" x14ac:dyDescent="0.3">
      <c r="A87" s="33" t="s">
        <v>53</v>
      </c>
      <c r="B87" s="164" t="s">
        <v>46</v>
      </c>
      <c r="C87" s="165"/>
      <c r="D87" s="230">
        <v>20000</v>
      </c>
      <c r="E87" s="197"/>
      <c r="F87" s="262"/>
      <c r="H87" s="213">
        <f t="shared" ref="H87:H92" si="9">D87*(1+$J$1)</f>
        <v>21040</v>
      </c>
      <c r="J87" s="259"/>
      <c r="K87" s="259"/>
      <c r="L87" s="65">
        <f t="shared" si="8"/>
        <v>21040</v>
      </c>
    </row>
    <row r="88" spans="1:13" x14ac:dyDescent="0.3">
      <c r="A88" s="33" t="s">
        <v>45</v>
      </c>
      <c r="B88" s="168">
        <v>1000012726</v>
      </c>
      <c r="C88" s="169"/>
      <c r="D88" s="212">
        <v>237.31200000000001</v>
      </c>
      <c r="E88" s="264"/>
      <c r="F88" s="262"/>
      <c r="H88" s="213">
        <f t="shared" si="9"/>
        <v>249.65222400000002</v>
      </c>
      <c r="J88" s="259"/>
      <c r="K88" s="259"/>
      <c r="L88" s="65">
        <f t="shared" si="8"/>
        <v>249.65222400000002</v>
      </c>
    </row>
    <row r="89" spans="1:13" x14ac:dyDescent="0.3">
      <c r="A89" s="13" t="s">
        <v>50</v>
      </c>
      <c r="B89" s="170">
        <v>1000012706</v>
      </c>
      <c r="C89" s="171"/>
      <c r="D89" s="212">
        <v>256.779</v>
      </c>
      <c r="E89" s="264"/>
      <c r="F89" s="262"/>
      <c r="H89" s="213">
        <f t="shared" si="9"/>
        <v>270.131508</v>
      </c>
      <c r="L89" s="65">
        <f t="shared" si="8"/>
        <v>270.131508</v>
      </c>
    </row>
    <row r="90" spans="1:13" x14ac:dyDescent="0.3">
      <c r="A90" s="13" t="s">
        <v>27</v>
      </c>
      <c r="B90" s="164" t="s">
        <v>46</v>
      </c>
      <c r="C90" s="165"/>
      <c r="D90" s="212">
        <v>195.70000000000002</v>
      </c>
      <c r="E90" s="264"/>
      <c r="F90" s="262"/>
      <c r="H90" s="213">
        <f t="shared" si="9"/>
        <v>205.87640000000002</v>
      </c>
      <c r="L90" s="65">
        <f t="shared" si="8"/>
        <v>205.87640000000002</v>
      </c>
    </row>
    <row r="91" spans="1:13" x14ac:dyDescent="0.3">
      <c r="A91" s="13" t="s">
        <v>51</v>
      </c>
      <c r="B91" s="172">
        <v>1000013622</v>
      </c>
      <c r="C91" s="173"/>
      <c r="D91" s="212">
        <v>190.55</v>
      </c>
      <c r="E91" s="264"/>
      <c r="F91" s="262"/>
      <c r="H91" s="213">
        <f t="shared" si="9"/>
        <v>200.45860000000002</v>
      </c>
      <c r="L91" s="65">
        <f t="shared" si="8"/>
        <v>200.45860000000002</v>
      </c>
    </row>
    <row r="92" spans="1:13" ht="24" x14ac:dyDescent="0.3">
      <c r="A92" s="33" t="s">
        <v>52</v>
      </c>
      <c r="B92" s="164" t="s">
        <v>46</v>
      </c>
      <c r="C92" s="165"/>
      <c r="D92" s="212">
        <v>185.4</v>
      </c>
      <c r="E92" s="264"/>
      <c r="F92" s="262"/>
      <c r="H92" s="213">
        <f t="shared" si="9"/>
        <v>195.04080000000002</v>
      </c>
      <c r="L92" s="65">
        <f t="shared" si="8"/>
        <v>195.04080000000002</v>
      </c>
    </row>
    <row r="93" spans="1:13" x14ac:dyDescent="0.3">
      <c r="L93" s="7"/>
    </row>
    <row r="95" spans="1:13" x14ac:dyDescent="0.3">
      <c r="A95" s="160" t="s">
        <v>87</v>
      </c>
      <c r="B95" s="161"/>
      <c r="C95" s="161"/>
      <c r="D95" s="161"/>
      <c r="E95" s="161"/>
      <c r="G95" s="204"/>
      <c r="L95" s="82"/>
      <c r="M95" s="82"/>
    </row>
    <row r="96" spans="1:13" ht="72" x14ac:dyDescent="0.3">
      <c r="A96" s="45" t="s">
        <v>34</v>
      </c>
      <c r="B96" s="11" t="s">
        <v>63</v>
      </c>
      <c r="C96" s="11" t="s">
        <v>64</v>
      </c>
      <c r="D96" s="208" t="s">
        <v>37</v>
      </c>
      <c r="E96" s="208" t="s">
        <v>59</v>
      </c>
      <c r="H96" s="208" t="s">
        <v>37</v>
      </c>
      <c r="I96" s="208" t="s">
        <v>59</v>
      </c>
      <c r="L96" s="12" t="s">
        <v>138</v>
      </c>
      <c r="M96" s="12" t="s">
        <v>59</v>
      </c>
    </row>
    <row r="97" spans="1:13" x14ac:dyDescent="0.3">
      <c r="A97" s="46" t="s">
        <v>35</v>
      </c>
      <c r="B97" s="1">
        <v>1000033053</v>
      </c>
      <c r="C97" s="1">
        <v>1000033054</v>
      </c>
      <c r="D97" s="212">
        <v>4054.4</v>
      </c>
      <c r="E97" s="212">
        <v>932.51200000000006</v>
      </c>
      <c r="H97" s="213">
        <f t="shared" ref="H97:H103" si="10">D97*(1+$H$1)</f>
        <v>4143.5968000000003</v>
      </c>
      <c r="I97" s="213">
        <f t="shared" ref="I97:I110" si="11">H97*23%</f>
        <v>953.02726400000006</v>
      </c>
      <c r="L97" s="70">
        <f t="shared" ref="L97:L110" si="12">H97*(1+$O$2)</f>
        <v>4143.5968000000003</v>
      </c>
      <c r="M97" s="69">
        <f>L97*23%</f>
        <v>953.02726400000006</v>
      </c>
    </row>
    <row r="98" spans="1:13" x14ac:dyDescent="0.3">
      <c r="A98" s="46" t="s">
        <v>36</v>
      </c>
      <c r="B98" s="1">
        <v>1000033050</v>
      </c>
      <c r="C98" s="1">
        <v>1000033051</v>
      </c>
      <c r="D98" s="212">
        <v>20272</v>
      </c>
      <c r="E98" s="212">
        <v>4662.5600000000004</v>
      </c>
      <c r="H98" s="213">
        <f t="shared" si="10"/>
        <v>20717.984</v>
      </c>
      <c r="I98" s="213">
        <f t="shared" si="11"/>
        <v>4765.1363200000005</v>
      </c>
      <c r="L98" s="70">
        <f t="shared" si="12"/>
        <v>20717.984</v>
      </c>
      <c r="M98" s="69">
        <f t="shared" ref="M98:M110" si="13">L98*23%</f>
        <v>4765.1363200000005</v>
      </c>
    </row>
    <row r="99" spans="1:13" x14ac:dyDescent="0.3">
      <c r="A99" s="47" t="s">
        <v>55</v>
      </c>
      <c r="B99" s="35">
        <v>1000025049</v>
      </c>
      <c r="C99" s="39">
        <v>1000025050</v>
      </c>
      <c r="D99" s="212">
        <v>43082.054400000001</v>
      </c>
      <c r="E99" s="212">
        <v>9908.8725119999999</v>
      </c>
      <c r="H99" s="213">
        <f t="shared" si="10"/>
        <v>44029.859596800001</v>
      </c>
      <c r="I99" s="213">
        <f t="shared" si="11"/>
        <v>10126.867707264</v>
      </c>
      <c r="L99" s="70">
        <f t="shared" si="12"/>
        <v>44029.859596800001</v>
      </c>
      <c r="M99" s="69">
        <f t="shared" si="13"/>
        <v>10126.867707264</v>
      </c>
    </row>
    <row r="100" spans="1:13" x14ac:dyDescent="0.3">
      <c r="A100" s="47" t="s">
        <v>56</v>
      </c>
      <c r="B100" s="35">
        <v>1000025065</v>
      </c>
      <c r="C100" s="39">
        <v>1000025066</v>
      </c>
      <c r="D100" s="212">
        <v>783.31007999999997</v>
      </c>
      <c r="E100" s="212">
        <v>180.1613184</v>
      </c>
      <c r="H100" s="213">
        <f t="shared" si="10"/>
        <v>800.54290175999995</v>
      </c>
      <c r="I100" s="213">
        <f t="shared" si="11"/>
        <v>184.1248674048</v>
      </c>
      <c r="L100" s="70">
        <f t="shared" si="12"/>
        <v>800.54290175999995</v>
      </c>
      <c r="M100" s="69">
        <f t="shared" si="13"/>
        <v>184.1248674048</v>
      </c>
    </row>
    <row r="101" spans="1:13" x14ac:dyDescent="0.3">
      <c r="A101" s="47" t="s">
        <v>57</v>
      </c>
      <c r="B101" s="15">
        <v>1000025067</v>
      </c>
      <c r="C101" s="1">
        <v>1000025068</v>
      </c>
      <c r="D101" s="212">
        <v>783.31007999999997</v>
      </c>
      <c r="E101" s="212">
        <v>180.1613184</v>
      </c>
      <c r="H101" s="213">
        <f t="shared" si="10"/>
        <v>800.54290175999995</v>
      </c>
      <c r="I101" s="213">
        <f t="shared" si="11"/>
        <v>184.1248674048</v>
      </c>
      <c r="L101" s="70">
        <f t="shared" si="12"/>
        <v>800.54290175999995</v>
      </c>
      <c r="M101" s="69">
        <f t="shared" si="13"/>
        <v>184.1248674048</v>
      </c>
    </row>
    <row r="102" spans="1:13" x14ac:dyDescent="0.3">
      <c r="A102" s="47" t="s">
        <v>58</v>
      </c>
      <c r="B102" s="15">
        <v>1000025063</v>
      </c>
      <c r="C102" s="1">
        <v>1000025064</v>
      </c>
      <c r="D102" s="212">
        <v>156.66201599999999</v>
      </c>
      <c r="E102" s="212">
        <v>36.03226368</v>
      </c>
      <c r="H102" s="213">
        <f t="shared" si="10"/>
        <v>160.10858035199999</v>
      </c>
      <c r="I102" s="213">
        <f t="shared" si="11"/>
        <v>36.824973480959997</v>
      </c>
      <c r="J102" s="259"/>
      <c r="K102" s="259"/>
      <c r="L102" s="70">
        <f t="shared" si="12"/>
        <v>160.10858035199999</v>
      </c>
      <c r="M102" s="69">
        <f t="shared" si="13"/>
        <v>36.824973480959997</v>
      </c>
    </row>
    <row r="103" spans="1:13" x14ac:dyDescent="0.3">
      <c r="A103" s="13" t="s">
        <v>54</v>
      </c>
      <c r="B103" s="41">
        <v>1000043249</v>
      </c>
      <c r="C103" s="39">
        <v>1000043250</v>
      </c>
      <c r="D103" s="212">
        <v>1556.5145680000001</v>
      </c>
      <c r="E103" s="212">
        <v>357.99835064000001</v>
      </c>
      <c r="H103" s="265">
        <f t="shared" si="10"/>
        <v>1590.7578884960001</v>
      </c>
      <c r="I103" s="213">
        <f t="shared" si="11"/>
        <v>365.87431435408001</v>
      </c>
      <c r="J103" s="259"/>
      <c r="K103" s="259"/>
      <c r="L103" s="70">
        <f t="shared" si="12"/>
        <v>1590.7578884960001</v>
      </c>
      <c r="M103" s="69">
        <f t="shared" si="13"/>
        <v>365.87431435408001</v>
      </c>
    </row>
    <row r="104" spans="1:13" x14ac:dyDescent="0.3">
      <c r="A104" s="2" t="s">
        <v>69</v>
      </c>
      <c r="B104" s="1">
        <v>1000030322</v>
      </c>
      <c r="C104" s="3">
        <v>1000030323</v>
      </c>
      <c r="D104" s="263" t="s">
        <v>60</v>
      </c>
      <c r="E104" s="263" t="s">
        <v>60</v>
      </c>
      <c r="F104" s="204"/>
      <c r="H104" s="215">
        <v>404.62061500000004</v>
      </c>
      <c r="I104" s="213">
        <f t="shared" si="11"/>
        <v>93.062741450000019</v>
      </c>
      <c r="J104" s="259" t="s">
        <v>80</v>
      </c>
      <c r="K104" s="259"/>
      <c r="L104" s="70">
        <f t="shared" si="12"/>
        <v>404.62061500000004</v>
      </c>
      <c r="M104" s="69">
        <f t="shared" si="13"/>
        <v>93.062741450000019</v>
      </c>
    </row>
    <row r="105" spans="1:13" x14ac:dyDescent="0.3">
      <c r="A105" s="4" t="s">
        <v>70</v>
      </c>
      <c r="B105" s="3">
        <v>1000063853</v>
      </c>
      <c r="C105" s="3">
        <v>1000063854</v>
      </c>
      <c r="D105" s="263" t="s">
        <v>60</v>
      </c>
      <c r="E105" s="263" t="s">
        <v>60</v>
      </c>
      <c r="F105" s="204"/>
      <c r="H105" s="215">
        <v>15886.211600000001</v>
      </c>
      <c r="I105" s="213">
        <f t="shared" si="11"/>
        <v>3653.8286680000001</v>
      </c>
      <c r="J105" s="259" t="s">
        <v>80</v>
      </c>
      <c r="K105" s="259"/>
      <c r="L105" s="70">
        <f t="shared" si="12"/>
        <v>15886.211600000001</v>
      </c>
      <c r="M105" s="69">
        <f t="shared" si="13"/>
        <v>3653.8286680000001</v>
      </c>
    </row>
    <row r="106" spans="1:13" x14ac:dyDescent="0.3">
      <c r="A106" s="4" t="s">
        <v>71</v>
      </c>
      <c r="B106" s="3">
        <v>1000063855</v>
      </c>
      <c r="C106" s="3">
        <v>1000063856</v>
      </c>
      <c r="D106" s="263" t="s">
        <v>60</v>
      </c>
      <c r="E106" s="263" t="s">
        <v>60</v>
      </c>
      <c r="F106" s="204"/>
      <c r="H106" s="215">
        <v>23933.83195</v>
      </c>
      <c r="I106" s="213">
        <f t="shared" si="11"/>
        <v>5504.7813485000006</v>
      </c>
      <c r="J106" s="259" t="s">
        <v>80</v>
      </c>
      <c r="K106" s="259"/>
      <c r="L106" s="70">
        <f t="shared" si="12"/>
        <v>23933.83195</v>
      </c>
      <c r="M106" s="69">
        <f t="shared" si="13"/>
        <v>5504.7813485000006</v>
      </c>
    </row>
    <row r="107" spans="1:13" x14ac:dyDescent="0.3">
      <c r="A107" s="4" t="s">
        <v>72</v>
      </c>
      <c r="B107" s="3">
        <v>1000063851</v>
      </c>
      <c r="C107" s="3">
        <v>1000063852</v>
      </c>
      <c r="D107" s="263" t="s">
        <v>60</v>
      </c>
      <c r="E107" s="263" t="s">
        <v>60</v>
      </c>
      <c r="F107" s="204"/>
      <c r="H107" s="215">
        <v>12362.578200000002</v>
      </c>
      <c r="I107" s="213">
        <f t="shared" si="11"/>
        <v>2843.3929860000007</v>
      </c>
      <c r="J107" s="259" t="s">
        <v>80</v>
      </c>
      <c r="K107" s="259"/>
      <c r="L107" s="70">
        <f t="shared" si="12"/>
        <v>12362.578200000002</v>
      </c>
      <c r="M107" s="69">
        <f t="shared" si="13"/>
        <v>2843.3929860000007</v>
      </c>
    </row>
    <row r="108" spans="1:13" ht="24" x14ac:dyDescent="0.3">
      <c r="A108" s="100" t="s">
        <v>73</v>
      </c>
      <c r="B108" s="3">
        <v>1000045156</v>
      </c>
      <c r="C108" s="3">
        <v>1000045157</v>
      </c>
      <c r="D108" s="263" t="s">
        <v>60</v>
      </c>
      <c r="E108" s="263" t="s">
        <v>60</v>
      </c>
      <c r="F108" s="204"/>
      <c r="H108" s="215">
        <v>6370.9083550000005</v>
      </c>
      <c r="I108" s="213">
        <f t="shared" si="11"/>
        <v>1465.3089216500002</v>
      </c>
      <c r="J108" s="259" t="s">
        <v>80</v>
      </c>
      <c r="K108" s="259"/>
      <c r="L108" s="70">
        <f t="shared" si="12"/>
        <v>6370.9083550000005</v>
      </c>
      <c r="M108" s="69">
        <f t="shared" si="13"/>
        <v>1465.3089216500002</v>
      </c>
    </row>
    <row r="109" spans="1:13" x14ac:dyDescent="0.3">
      <c r="A109" s="2" t="s">
        <v>75</v>
      </c>
      <c r="B109" s="1">
        <v>1000045154</v>
      </c>
      <c r="C109" s="3">
        <v>1000045155</v>
      </c>
      <c r="D109" s="263" t="s">
        <v>60</v>
      </c>
      <c r="E109" s="263" t="s">
        <v>60</v>
      </c>
      <c r="F109" s="204"/>
      <c r="H109" s="215">
        <v>1434.0889325000001</v>
      </c>
      <c r="I109" s="213">
        <f t="shared" si="11"/>
        <v>329.840454475</v>
      </c>
      <c r="J109" s="259" t="s">
        <v>80</v>
      </c>
      <c r="K109" s="259"/>
      <c r="L109" s="70">
        <f t="shared" si="12"/>
        <v>1434.0889325000001</v>
      </c>
      <c r="M109" s="69">
        <f t="shared" si="13"/>
        <v>329.840454475</v>
      </c>
    </row>
    <row r="110" spans="1:13" x14ac:dyDescent="0.3">
      <c r="A110" s="2" t="s">
        <v>76</v>
      </c>
      <c r="B110" s="1">
        <v>1000045134</v>
      </c>
      <c r="C110" s="49">
        <v>1000045135</v>
      </c>
      <c r="D110" s="263" t="s">
        <v>60</v>
      </c>
      <c r="E110" s="263" t="s">
        <v>60</v>
      </c>
      <c r="F110" s="204"/>
      <c r="H110" s="215">
        <v>2392.6366625000001</v>
      </c>
      <c r="I110" s="213">
        <f t="shared" si="11"/>
        <v>550.30643237499999</v>
      </c>
      <c r="J110" s="259" t="s">
        <v>80</v>
      </c>
      <c r="K110" s="259"/>
      <c r="L110" s="70">
        <f t="shared" si="12"/>
        <v>2392.6366625000001</v>
      </c>
      <c r="M110" s="69">
        <f t="shared" si="13"/>
        <v>550.30643237499999</v>
      </c>
    </row>
    <row r="111" spans="1:13" x14ac:dyDescent="0.3">
      <c r="A111" s="266" t="s">
        <v>139</v>
      </c>
      <c r="B111" s="267">
        <v>1000049007</v>
      </c>
      <c r="C111" s="267">
        <v>1000049012</v>
      </c>
      <c r="D111" s="268" t="s">
        <v>60</v>
      </c>
      <c r="E111" s="268" t="s">
        <v>60</v>
      </c>
      <c r="F111" s="269"/>
      <c r="G111" s="269"/>
      <c r="H111" s="268" t="s">
        <v>60</v>
      </c>
      <c r="I111" s="268" t="s">
        <v>60</v>
      </c>
      <c r="J111" s="270"/>
      <c r="K111" s="270"/>
      <c r="L111" s="271">
        <v>112699.53233</v>
      </c>
      <c r="M111" s="272">
        <v>25920.892435900001</v>
      </c>
    </row>
    <row r="112" spans="1:13" x14ac:dyDescent="0.3">
      <c r="A112" s="266" t="s">
        <v>140</v>
      </c>
      <c r="B112" s="267">
        <v>1000049009</v>
      </c>
      <c r="C112" s="267">
        <v>1000049014</v>
      </c>
      <c r="D112" s="268" t="s">
        <v>60</v>
      </c>
      <c r="E112" s="268" t="s">
        <v>60</v>
      </c>
      <c r="F112" s="269"/>
      <c r="G112" s="269"/>
      <c r="H112" s="268" t="s">
        <v>60</v>
      </c>
      <c r="I112" s="268" t="s">
        <v>60</v>
      </c>
      <c r="J112" s="273"/>
      <c r="K112" s="273"/>
      <c r="L112" s="271">
        <v>66293.579064999998</v>
      </c>
      <c r="M112" s="272">
        <v>15247.52318495</v>
      </c>
    </row>
    <row r="113" spans="1:13" x14ac:dyDescent="0.3">
      <c r="A113" s="266" t="s">
        <v>141</v>
      </c>
      <c r="B113" s="267">
        <v>1000065760</v>
      </c>
      <c r="C113" s="267">
        <v>1000065782</v>
      </c>
      <c r="D113" s="268" t="s">
        <v>60</v>
      </c>
      <c r="E113" s="268" t="s">
        <v>60</v>
      </c>
      <c r="F113" s="269"/>
      <c r="G113" s="269"/>
      <c r="H113" s="268" t="s">
        <v>60</v>
      </c>
      <c r="I113" s="268" t="s">
        <v>60</v>
      </c>
      <c r="J113" s="273"/>
      <c r="K113" s="273"/>
      <c r="L113" s="271">
        <v>0.85851237499999988</v>
      </c>
      <c r="M113" s="272">
        <v>0.19745784624999999</v>
      </c>
    </row>
    <row r="114" spans="1:13" x14ac:dyDescent="0.3">
      <c r="A114" s="266" t="s">
        <v>142</v>
      </c>
      <c r="B114" s="267">
        <v>1000017542</v>
      </c>
      <c r="C114" s="267">
        <v>1000017545</v>
      </c>
      <c r="D114" s="268" t="s">
        <v>60</v>
      </c>
      <c r="E114" s="268" t="s">
        <v>60</v>
      </c>
      <c r="F114" s="269"/>
      <c r="G114" s="269"/>
      <c r="H114" s="268" t="s">
        <v>60</v>
      </c>
      <c r="I114" s="268" t="s">
        <v>60</v>
      </c>
      <c r="J114" s="273"/>
      <c r="K114" s="273"/>
      <c r="L114" s="271">
        <v>18318.414484999998</v>
      </c>
      <c r="M114" s="272">
        <v>4213.2353315499995</v>
      </c>
    </row>
    <row r="115" spans="1:13" x14ac:dyDescent="0.3">
      <c r="A115" s="266" t="s">
        <v>143</v>
      </c>
      <c r="B115" s="267">
        <v>1000063849</v>
      </c>
      <c r="C115" s="267">
        <v>1000063850</v>
      </c>
      <c r="D115" s="268" t="s">
        <v>60</v>
      </c>
      <c r="E115" s="268" t="s">
        <v>60</v>
      </c>
      <c r="F115" s="269"/>
      <c r="G115" s="269"/>
      <c r="H115" s="268" t="s">
        <v>60</v>
      </c>
      <c r="I115" s="268" t="s">
        <v>60</v>
      </c>
      <c r="J115" s="273"/>
      <c r="K115" s="273"/>
      <c r="L115" s="271">
        <v>0.1194452</v>
      </c>
      <c r="M115" s="272">
        <v>2.7472396000000003E-2</v>
      </c>
    </row>
    <row r="116" spans="1:13" x14ac:dyDescent="0.3">
      <c r="A116" s="266" t="s">
        <v>144</v>
      </c>
      <c r="B116" s="267">
        <v>1000033537</v>
      </c>
      <c r="C116" s="267">
        <v>1000033538</v>
      </c>
      <c r="D116" s="268" t="s">
        <v>60</v>
      </c>
      <c r="E116" s="268" t="s">
        <v>60</v>
      </c>
      <c r="F116" s="269"/>
      <c r="G116" s="269"/>
      <c r="H116" s="268" t="s">
        <v>60</v>
      </c>
      <c r="I116" s="268" t="s">
        <v>60</v>
      </c>
      <c r="J116" s="273"/>
      <c r="K116" s="273"/>
      <c r="L116" s="271">
        <v>276.21702499999998</v>
      </c>
      <c r="M116" s="272">
        <v>63.529915750000001</v>
      </c>
    </row>
    <row r="117" spans="1:13" x14ac:dyDescent="0.3">
      <c r="A117" s="266" t="s">
        <v>145</v>
      </c>
      <c r="B117" s="267">
        <v>1000033536</v>
      </c>
      <c r="C117" s="267">
        <v>1000033539</v>
      </c>
      <c r="D117" s="268" t="s">
        <v>60</v>
      </c>
      <c r="E117" s="268" t="s">
        <v>60</v>
      </c>
      <c r="F117" s="269"/>
      <c r="G117" s="269"/>
      <c r="H117" s="268" t="s">
        <v>60</v>
      </c>
      <c r="I117" s="268" t="s">
        <v>60</v>
      </c>
      <c r="J117" s="273"/>
      <c r="K117" s="273"/>
      <c r="L117" s="271">
        <v>1374.3663325</v>
      </c>
      <c r="M117" s="272">
        <v>316.104256475</v>
      </c>
    </row>
    <row r="118" spans="1:13" ht="24" x14ac:dyDescent="0.3">
      <c r="A118" s="266" t="s">
        <v>146</v>
      </c>
      <c r="B118" s="267">
        <v>1000018425</v>
      </c>
      <c r="C118" s="267">
        <v>1000018426</v>
      </c>
      <c r="D118" s="268" t="s">
        <v>60</v>
      </c>
      <c r="E118" s="268" t="s">
        <v>60</v>
      </c>
      <c r="F118" s="269"/>
      <c r="G118" s="269"/>
      <c r="H118" s="268" t="s">
        <v>60</v>
      </c>
      <c r="I118" s="268" t="s">
        <v>60</v>
      </c>
      <c r="J118" s="273"/>
      <c r="K118" s="273"/>
      <c r="L118" s="271">
        <v>119066.7080225</v>
      </c>
      <c r="M118" s="272">
        <v>27385.342845175001</v>
      </c>
    </row>
    <row r="119" spans="1:13" x14ac:dyDescent="0.3">
      <c r="A119" s="266" t="s">
        <v>147</v>
      </c>
      <c r="B119" s="267">
        <v>1000018429</v>
      </c>
      <c r="C119" s="267">
        <v>1000018430</v>
      </c>
      <c r="D119" s="268" t="s">
        <v>60</v>
      </c>
      <c r="E119" s="268" t="s">
        <v>60</v>
      </c>
      <c r="F119" s="269"/>
      <c r="G119" s="269"/>
      <c r="H119" s="268" t="s">
        <v>60</v>
      </c>
      <c r="I119" s="268" t="s">
        <v>60</v>
      </c>
      <c r="J119" s="273"/>
      <c r="K119" s="273"/>
      <c r="L119" s="271">
        <v>948.84280749999994</v>
      </c>
      <c r="M119" s="272">
        <v>218.23384572499998</v>
      </c>
    </row>
    <row r="120" spans="1:13" x14ac:dyDescent="0.3">
      <c r="A120" s="266" t="s">
        <v>148</v>
      </c>
      <c r="B120" s="267">
        <v>1000018421</v>
      </c>
      <c r="C120" s="267">
        <v>1000018422</v>
      </c>
      <c r="D120" s="268" t="s">
        <v>60</v>
      </c>
      <c r="E120" s="268" t="s">
        <v>60</v>
      </c>
      <c r="F120" s="269"/>
      <c r="G120" s="269"/>
      <c r="H120" s="268" t="s">
        <v>60</v>
      </c>
      <c r="I120" s="268" t="s">
        <v>60</v>
      </c>
      <c r="J120" s="273"/>
      <c r="K120" s="273"/>
      <c r="L120" s="271">
        <v>357198.63100249995</v>
      </c>
      <c r="M120" s="272">
        <v>82155.685130574988</v>
      </c>
    </row>
    <row r="121" spans="1:13" x14ac:dyDescent="0.3">
      <c r="A121" s="266" t="s">
        <v>149</v>
      </c>
      <c r="B121" s="267">
        <v>1000032072</v>
      </c>
      <c r="C121" s="267">
        <v>1000032073</v>
      </c>
      <c r="D121" s="268" t="s">
        <v>60</v>
      </c>
      <c r="E121" s="268" t="s">
        <v>60</v>
      </c>
      <c r="F121" s="269"/>
      <c r="G121" s="269"/>
      <c r="H121" s="268" t="s">
        <v>60</v>
      </c>
      <c r="I121" s="268" t="s">
        <v>60</v>
      </c>
      <c r="J121" s="273"/>
      <c r="K121" s="273"/>
      <c r="L121" s="271">
        <v>50375.266567500003</v>
      </c>
      <c r="M121" s="272">
        <v>11586.311310525001</v>
      </c>
    </row>
    <row r="122" spans="1:13" x14ac:dyDescent="0.3">
      <c r="A122" s="266" t="s">
        <v>150</v>
      </c>
      <c r="B122" s="267">
        <v>1000052103</v>
      </c>
      <c r="C122" s="267">
        <v>1000052104</v>
      </c>
      <c r="D122" s="268" t="s">
        <v>60</v>
      </c>
      <c r="E122" s="268" t="s">
        <v>60</v>
      </c>
      <c r="F122" s="269"/>
      <c r="G122" s="269"/>
      <c r="H122" s="268" t="s">
        <v>60</v>
      </c>
      <c r="I122" s="268" t="s">
        <v>60</v>
      </c>
      <c r="J122" s="273"/>
      <c r="K122" s="273"/>
      <c r="L122" s="271">
        <v>12461.120489999999</v>
      </c>
      <c r="M122" s="272">
        <v>2866.0577127000001</v>
      </c>
    </row>
    <row r="123" spans="1:13" x14ac:dyDescent="0.3">
      <c r="A123" s="266" t="s">
        <v>151</v>
      </c>
      <c r="B123" s="267">
        <v>1000052091</v>
      </c>
      <c r="C123" s="267">
        <v>1000052092</v>
      </c>
      <c r="D123" s="268" t="s">
        <v>60</v>
      </c>
      <c r="E123" s="268" t="s">
        <v>60</v>
      </c>
      <c r="F123" s="269"/>
      <c r="G123" s="269"/>
      <c r="H123" s="268" t="s">
        <v>60</v>
      </c>
      <c r="I123" s="268" t="s">
        <v>60</v>
      </c>
      <c r="J123" s="273"/>
      <c r="K123" s="273"/>
      <c r="L123" s="271">
        <v>2683.7843374999998</v>
      </c>
      <c r="M123" s="272">
        <v>617.27039762499999</v>
      </c>
    </row>
    <row r="124" spans="1:13" x14ac:dyDescent="0.3">
      <c r="A124" s="266" t="s">
        <v>152</v>
      </c>
      <c r="B124" s="267">
        <v>1000052101</v>
      </c>
      <c r="C124" s="267">
        <v>1000052102</v>
      </c>
      <c r="D124" s="268" t="s">
        <v>60</v>
      </c>
      <c r="E124" s="268" t="s">
        <v>60</v>
      </c>
      <c r="F124" s="269"/>
      <c r="G124" s="269"/>
      <c r="H124" s="268" t="s">
        <v>60</v>
      </c>
      <c r="I124" s="268" t="s">
        <v>60</v>
      </c>
      <c r="J124" s="273"/>
      <c r="K124" s="273"/>
      <c r="L124" s="271">
        <v>16614.82732</v>
      </c>
      <c r="M124" s="272">
        <v>3821.4102836000002</v>
      </c>
    </row>
    <row r="125" spans="1:13" x14ac:dyDescent="0.3">
      <c r="A125" s="266" t="s">
        <v>153</v>
      </c>
      <c r="B125" s="267">
        <v>1000052099</v>
      </c>
      <c r="C125" s="267">
        <v>1000052100</v>
      </c>
      <c r="D125" s="268" t="s">
        <v>60</v>
      </c>
      <c r="E125" s="268" t="s">
        <v>60</v>
      </c>
      <c r="F125" s="269"/>
      <c r="G125" s="269"/>
      <c r="H125" s="268" t="s">
        <v>60</v>
      </c>
      <c r="I125" s="268" t="s">
        <v>60</v>
      </c>
      <c r="J125" s="273"/>
      <c r="K125" s="273"/>
      <c r="L125" s="271">
        <v>24922.240979999999</v>
      </c>
      <c r="M125" s="272">
        <v>5732.1154254000003</v>
      </c>
    </row>
    <row r="126" spans="1:13" x14ac:dyDescent="0.3">
      <c r="A126" s="266" t="s">
        <v>154</v>
      </c>
      <c r="B126" s="267">
        <v>1000056083</v>
      </c>
      <c r="C126" s="267">
        <v>1000056084</v>
      </c>
      <c r="D126" s="268" t="s">
        <v>60</v>
      </c>
      <c r="E126" s="268" t="s">
        <v>60</v>
      </c>
      <c r="F126" s="269"/>
      <c r="G126" s="269"/>
      <c r="H126" s="268" t="s">
        <v>60</v>
      </c>
      <c r="I126" s="268" t="s">
        <v>60</v>
      </c>
      <c r="J126" s="273"/>
      <c r="K126" s="273"/>
      <c r="L126" s="271">
        <v>12.541746</v>
      </c>
      <c r="M126" s="272">
        <v>2.88460158</v>
      </c>
    </row>
    <row r="127" spans="1:13" x14ac:dyDescent="0.3">
      <c r="A127" s="266" t="s">
        <v>155</v>
      </c>
      <c r="B127" s="267">
        <v>1000024435</v>
      </c>
      <c r="C127" s="267">
        <v>1000024436</v>
      </c>
      <c r="D127" s="268" t="s">
        <v>60</v>
      </c>
      <c r="E127" s="268" t="s">
        <v>60</v>
      </c>
      <c r="F127" s="269"/>
      <c r="G127" s="269"/>
      <c r="H127" s="268" t="s">
        <v>60</v>
      </c>
      <c r="I127" s="268" t="s">
        <v>60</v>
      </c>
      <c r="J127" s="273"/>
      <c r="K127" s="273"/>
      <c r="L127" s="271">
        <v>6869.5920649999998</v>
      </c>
      <c r="M127" s="272">
        <v>1580.0061749500001</v>
      </c>
    </row>
    <row r="128" spans="1:13" x14ac:dyDescent="0.3">
      <c r="A128" s="266" t="s">
        <v>156</v>
      </c>
      <c r="B128" s="267">
        <v>1000051727</v>
      </c>
      <c r="C128" s="267">
        <v>1000051728</v>
      </c>
      <c r="D128" s="268" t="s">
        <v>60</v>
      </c>
      <c r="E128" s="268" t="s">
        <v>60</v>
      </c>
      <c r="F128" s="269"/>
      <c r="G128" s="269"/>
      <c r="H128" s="268" t="s">
        <v>60</v>
      </c>
      <c r="I128" s="268" t="s">
        <v>60</v>
      </c>
      <c r="J128" s="273"/>
      <c r="K128" s="273"/>
      <c r="L128" s="271">
        <v>431778.72081750003</v>
      </c>
      <c r="M128" s="272">
        <v>99309.105788025015</v>
      </c>
    </row>
    <row r="129" spans="1:13" x14ac:dyDescent="0.3">
      <c r="A129" s="266" t="s">
        <v>157</v>
      </c>
      <c r="B129" s="267">
        <v>1000051729</v>
      </c>
      <c r="C129" s="267">
        <v>1000051730</v>
      </c>
      <c r="D129" s="268" t="s">
        <v>60</v>
      </c>
      <c r="E129" s="268" t="s">
        <v>60</v>
      </c>
      <c r="F129" s="269"/>
      <c r="G129" s="269"/>
      <c r="H129" s="268" t="s">
        <v>60</v>
      </c>
      <c r="I129" s="268" t="s">
        <v>60</v>
      </c>
      <c r="J129" s="273"/>
      <c r="K129" s="273"/>
      <c r="L129" s="271">
        <v>82867.347097499995</v>
      </c>
      <c r="M129" s="272">
        <v>19059.489832424999</v>
      </c>
    </row>
    <row r="130" spans="1:13" x14ac:dyDescent="0.3">
      <c r="A130" s="266" t="s">
        <v>158</v>
      </c>
      <c r="B130" s="267">
        <v>1000043224</v>
      </c>
      <c r="C130" s="267">
        <v>1000043225</v>
      </c>
      <c r="D130" s="268" t="s">
        <v>60</v>
      </c>
      <c r="E130" s="268" t="s">
        <v>60</v>
      </c>
      <c r="F130" s="269"/>
      <c r="G130" s="269"/>
      <c r="H130" s="268" t="s">
        <v>60</v>
      </c>
      <c r="I130" s="268" t="s">
        <v>60</v>
      </c>
      <c r="J130" s="273"/>
      <c r="K130" s="273"/>
      <c r="L130" s="271">
        <v>30225.60786</v>
      </c>
      <c r="M130" s="272">
        <v>6951.8898078000002</v>
      </c>
    </row>
    <row r="131" spans="1:13" x14ac:dyDescent="0.3">
      <c r="A131" s="266" t="s">
        <v>159</v>
      </c>
      <c r="B131" s="267">
        <v>1000043226</v>
      </c>
      <c r="C131" s="267">
        <v>1000043257</v>
      </c>
      <c r="D131" s="268" t="s">
        <v>60</v>
      </c>
      <c r="E131" s="268" t="s">
        <v>60</v>
      </c>
      <c r="F131" s="269"/>
      <c r="G131" s="269"/>
      <c r="H131" s="268" t="s">
        <v>60</v>
      </c>
      <c r="I131" s="268" t="s">
        <v>60</v>
      </c>
      <c r="J131" s="273"/>
      <c r="K131" s="273"/>
      <c r="L131" s="271">
        <v>27477.621727499998</v>
      </c>
      <c r="M131" s="272">
        <v>6319.8529973249997</v>
      </c>
    </row>
    <row r="132" spans="1:13" x14ac:dyDescent="0.3">
      <c r="A132" s="266" t="s">
        <v>160</v>
      </c>
      <c r="B132" s="267">
        <v>1000043222</v>
      </c>
      <c r="C132" s="267">
        <v>1000043223</v>
      </c>
      <c r="D132" s="268" t="s">
        <v>60</v>
      </c>
      <c r="E132" s="268" t="s">
        <v>60</v>
      </c>
      <c r="F132" s="269"/>
      <c r="G132" s="269"/>
      <c r="H132" s="268" t="s">
        <v>60</v>
      </c>
      <c r="I132" s="268" t="s">
        <v>60</v>
      </c>
      <c r="J132" s="273"/>
      <c r="K132" s="273"/>
      <c r="L132" s="271">
        <v>91589.832827499995</v>
      </c>
      <c r="M132" s="272">
        <v>21065.661550325</v>
      </c>
    </row>
    <row r="133" spans="1:13" x14ac:dyDescent="0.3">
      <c r="A133" s="266" t="s">
        <v>161</v>
      </c>
      <c r="B133" s="267">
        <v>1000043260</v>
      </c>
      <c r="C133" s="267">
        <v>1000043261</v>
      </c>
      <c r="D133" s="268" t="s">
        <v>60</v>
      </c>
      <c r="E133" s="268" t="s">
        <v>60</v>
      </c>
      <c r="F133" s="269"/>
      <c r="G133" s="269"/>
      <c r="H133" s="268" t="s">
        <v>60</v>
      </c>
      <c r="I133" s="268" t="s">
        <v>60</v>
      </c>
      <c r="J133" s="273"/>
      <c r="K133" s="273"/>
      <c r="L133" s="271">
        <v>7557.8950299999997</v>
      </c>
      <c r="M133" s="272">
        <v>1738.3158569</v>
      </c>
    </row>
    <row r="134" spans="1:13" x14ac:dyDescent="0.3">
      <c r="A134" s="266" t="s">
        <v>162</v>
      </c>
      <c r="B134" s="267">
        <v>1000043262</v>
      </c>
      <c r="C134" s="267">
        <v>1000043263</v>
      </c>
      <c r="D134" s="268" t="s">
        <v>60</v>
      </c>
      <c r="E134" s="268" t="s">
        <v>60</v>
      </c>
      <c r="F134" s="269"/>
      <c r="G134" s="269"/>
      <c r="H134" s="268" t="s">
        <v>60</v>
      </c>
      <c r="I134" s="268" t="s">
        <v>60</v>
      </c>
      <c r="J134" s="273"/>
      <c r="K134" s="273"/>
      <c r="L134" s="271">
        <v>6869.5920649999998</v>
      </c>
      <c r="M134" s="272">
        <v>1580.0061749500001</v>
      </c>
    </row>
    <row r="135" spans="1:13" x14ac:dyDescent="0.3">
      <c r="A135" s="266" t="s">
        <v>163</v>
      </c>
      <c r="B135" s="267">
        <v>1000043258</v>
      </c>
      <c r="C135" s="267">
        <v>1000043259</v>
      </c>
      <c r="D135" s="268" t="s">
        <v>60</v>
      </c>
      <c r="E135" s="268" t="s">
        <v>60</v>
      </c>
      <c r="F135" s="269"/>
      <c r="G135" s="269"/>
      <c r="H135" s="268" t="s">
        <v>60</v>
      </c>
      <c r="I135" s="268" t="s">
        <v>60</v>
      </c>
      <c r="J135" s="273"/>
      <c r="K135" s="273"/>
      <c r="L135" s="271">
        <v>22898.391372499998</v>
      </c>
      <c r="M135" s="272">
        <v>5266.6300156749994</v>
      </c>
    </row>
    <row r="136" spans="1:13" x14ac:dyDescent="0.3">
      <c r="A136" s="266" t="s">
        <v>164</v>
      </c>
      <c r="B136" s="267">
        <v>1000051731</v>
      </c>
      <c r="C136" s="267">
        <v>1000051732</v>
      </c>
      <c r="D136" s="268" t="s">
        <v>60</v>
      </c>
      <c r="E136" s="268" t="s">
        <v>60</v>
      </c>
      <c r="F136" s="269"/>
      <c r="G136" s="269"/>
      <c r="H136" s="268" t="s">
        <v>60</v>
      </c>
      <c r="I136" s="268" t="s">
        <v>60</v>
      </c>
      <c r="J136" s="273"/>
      <c r="K136" s="273"/>
      <c r="L136" s="271">
        <v>183178.9191225</v>
      </c>
      <c r="M136" s="272">
        <v>42131.151398175003</v>
      </c>
    </row>
    <row r="137" spans="1:13" x14ac:dyDescent="0.3">
      <c r="A137" s="266" t="s">
        <v>165</v>
      </c>
      <c r="B137" s="267">
        <v>1000051733</v>
      </c>
      <c r="C137" s="267">
        <v>1000051734</v>
      </c>
      <c r="D137" s="268" t="s">
        <v>60</v>
      </c>
      <c r="E137" s="268" t="s">
        <v>60</v>
      </c>
      <c r="F137" s="269"/>
      <c r="G137" s="269"/>
      <c r="H137" s="268" t="s">
        <v>60</v>
      </c>
      <c r="I137" s="268" t="s">
        <v>60</v>
      </c>
      <c r="J137" s="273"/>
      <c r="K137" s="273"/>
      <c r="L137" s="271">
        <v>43613.921714999997</v>
      </c>
      <c r="M137" s="272">
        <v>10031.201994449999</v>
      </c>
    </row>
    <row r="138" spans="1:13" x14ac:dyDescent="0.3">
      <c r="A138" s="266" t="s">
        <v>166</v>
      </c>
      <c r="B138" s="267">
        <v>1000024453</v>
      </c>
      <c r="C138" s="267">
        <v>1000024454</v>
      </c>
      <c r="D138" s="268" t="s">
        <v>60</v>
      </c>
      <c r="E138" s="268" t="s">
        <v>60</v>
      </c>
      <c r="F138" s="269"/>
      <c r="G138" s="269"/>
      <c r="H138" s="268" t="s">
        <v>60</v>
      </c>
      <c r="I138" s="268" t="s">
        <v>60</v>
      </c>
      <c r="J138" s="273"/>
      <c r="K138" s="273"/>
      <c r="L138" s="271">
        <v>7557.8950299999997</v>
      </c>
      <c r="M138" s="272">
        <v>1738.3158569</v>
      </c>
    </row>
    <row r="139" spans="1:13" x14ac:dyDescent="0.3">
      <c r="A139" s="266" t="s">
        <v>167</v>
      </c>
      <c r="B139" s="267">
        <v>1000024455</v>
      </c>
      <c r="C139" s="267">
        <v>1000024456</v>
      </c>
      <c r="D139" s="268" t="s">
        <v>60</v>
      </c>
      <c r="E139" s="268" t="s">
        <v>60</v>
      </c>
      <c r="F139" s="269"/>
      <c r="G139" s="269"/>
      <c r="H139" s="268" t="s">
        <v>60</v>
      </c>
      <c r="I139" s="268" t="s">
        <v>60</v>
      </c>
      <c r="J139" s="273"/>
      <c r="K139" s="273"/>
      <c r="L139" s="271">
        <v>6543.3573624999999</v>
      </c>
      <c r="M139" s="272">
        <v>1504.972193375</v>
      </c>
    </row>
    <row r="140" spans="1:13" x14ac:dyDescent="0.3">
      <c r="A140" s="266" t="s">
        <v>168</v>
      </c>
      <c r="B140" s="267">
        <v>1000024451</v>
      </c>
      <c r="C140" s="267">
        <v>1000024452</v>
      </c>
      <c r="D140" s="268" t="s">
        <v>60</v>
      </c>
      <c r="E140" s="268" t="s">
        <v>60</v>
      </c>
      <c r="F140" s="269"/>
      <c r="G140" s="269"/>
      <c r="H140" s="268" t="s">
        <v>60</v>
      </c>
      <c r="I140" s="268" t="s">
        <v>60</v>
      </c>
      <c r="J140" s="273"/>
      <c r="K140" s="273"/>
      <c r="L140" s="271">
        <v>22898.391372499998</v>
      </c>
      <c r="M140" s="272">
        <v>5266.6300156749994</v>
      </c>
    </row>
    <row r="141" spans="1:13" x14ac:dyDescent="0.3">
      <c r="A141" s="266" t="s">
        <v>169</v>
      </c>
      <c r="B141" s="267">
        <v>1000051741</v>
      </c>
      <c r="C141" s="267">
        <v>1000051742</v>
      </c>
      <c r="D141" s="268" t="s">
        <v>60</v>
      </c>
      <c r="E141" s="268" t="s">
        <v>60</v>
      </c>
      <c r="F141" s="269"/>
      <c r="G141" s="269"/>
      <c r="H141" s="268" t="s">
        <v>60</v>
      </c>
      <c r="I141" s="268" t="s">
        <v>60</v>
      </c>
      <c r="J141" s="273"/>
      <c r="K141" s="273"/>
      <c r="L141" s="271">
        <v>43613.921714999997</v>
      </c>
      <c r="M141" s="272">
        <v>10031.201994449999</v>
      </c>
    </row>
    <row r="142" spans="1:13" x14ac:dyDescent="0.3">
      <c r="A142" s="266" t="s">
        <v>170</v>
      </c>
      <c r="B142" s="267">
        <v>1000051743</v>
      </c>
      <c r="C142" s="267">
        <v>1000051744</v>
      </c>
      <c r="D142" s="268" t="s">
        <v>60</v>
      </c>
      <c r="E142" s="268" t="s">
        <v>60</v>
      </c>
      <c r="F142" s="269"/>
      <c r="G142" s="269"/>
      <c r="H142" s="268" t="s">
        <v>60</v>
      </c>
      <c r="I142" s="268" t="s">
        <v>60</v>
      </c>
      <c r="J142" s="273"/>
      <c r="K142" s="273"/>
      <c r="L142" s="271">
        <v>8723.2322624999997</v>
      </c>
      <c r="M142" s="272">
        <v>2006.3434203750001</v>
      </c>
    </row>
    <row r="143" spans="1:13" x14ac:dyDescent="0.3">
      <c r="A143" s="266" t="s">
        <v>171</v>
      </c>
      <c r="B143" s="267">
        <v>1000051747</v>
      </c>
      <c r="C143" s="267">
        <v>1000051748</v>
      </c>
      <c r="D143" s="268" t="s">
        <v>60</v>
      </c>
      <c r="E143" s="268" t="s">
        <v>60</v>
      </c>
      <c r="F143" s="269"/>
      <c r="G143" s="269"/>
      <c r="H143" s="268" t="s">
        <v>60</v>
      </c>
      <c r="I143" s="268" t="s">
        <v>60</v>
      </c>
      <c r="J143" s="273"/>
      <c r="K143" s="273"/>
      <c r="L143" s="271">
        <v>1173215.3899724998</v>
      </c>
      <c r="M143" s="272">
        <v>269839.53969367495</v>
      </c>
    </row>
    <row r="144" spans="1:13" x14ac:dyDescent="0.3">
      <c r="A144" s="266" t="s">
        <v>172</v>
      </c>
      <c r="B144" s="267">
        <v>1000024441</v>
      </c>
      <c r="C144" s="267">
        <v>1000024442</v>
      </c>
      <c r="D144" s="268" t="s">
        <v>60</v>
      </c>
      <c r="E144" s="268" t="s">
        <v>60</v>
      </c>
      <c r="F144" s="269"/>
      <c r="G144" s="269"/>
      <c r="H144" s="268" t="s">
        <v>60</v>
      </c>
      <c r="I144" s="268" t="s">
        <v>60</v>
      </c>
      <c r="J144" s="273"/>
      <c r="K144" s="273"/>
      <c r="L144" s="271">
        <v>4535.1849375000002</v>
      </c>
      <c r="M144" s="272">
        <v>1043.092535625</v>
      </c>
    </row>
    <row r="145" spans="1:13" x14ac:dyDescent="0.3">
      <c r="A145" s="266" t="s">
        <v>173</v>
      </c>
      <c r="B145" s="267">
        <v>1000024443</v>
      </c>
      <c r="C145" s="267">
        <v>1000024444</v>
      </c>
      <c r="D145" s="268" t="s">
        <v>60</v>
      </c>
      <c r="E145" s="268" t="s">
        <v>60</v>
      </c>
      <c r="F145" s="269"/>
      <c r="G145" s="269"/>
      <c r="H145" s="268" t="s">
        <v>60</v>
      </c>
      <c r="I145" s="268" t="s">
        <v>60</v>
      </c>
      <c r="J145" s="273"/>
      <c r="K145" s="273"/>
      <c r="L145" s="271">
        <v>4123.0989975000002</v>
      </c>
      <c r="M145" s="272">
        <v>948.31276942500006</v>
      </c>
    </row>
    <row r="146" spans="1:13" x14ac:dyDescent="0.3">
      <c r="A146" s="266" t="s">
        <v>174</v>
      </c>
      <c r="B146" s="267">
        <v>1000024439</v>
      </c>
      <c r="C146" s="267">
        <v>1000024440</v>
      </c>
      <c r="D146" s="268" t="s">
        <v>60</v>
      </c>
      <c r="E146" s="268" t="s">
        <v>60</v>
      </c>
      <c r="F146" s="269"/>
      <c r="G146" s="269"/>
      <c r="H146" s="268" t="s">
        <v>60</v>
      </c>
      <c r="I146" s="268" t="s">
        <v>60</v>
      </c>
      <c r="J146" s="273"/>
      <c r="K146" s="273"/>
      <c r="L146" s="271">
        <v>13739.18413</v>
      </c>
      <c r="M146" s="272">
        <v>3160.0123499000001</v>
      </c>
    </row>
    <row r="147" spans="1:13" x14ac:dyDescent="0.3">
      <c r="A147" s="266" t="s">
        <v>175</v>
      </c>
      <c r="B147" s="267">
        <v>1000051749</v>
      </c>
      <c r="C147" s="267">
        <v>1000051750</v>
      </c>
      <c r="D147" s="268" t="s">
        <v>60</v>
      </c>
      <c r="E147" s="268" t="s">
        <v>60</v>
      </c>
      <c r="F147" s="269"/>
      <c r="G147" s="269"/>
      <c r="H147" s="268" t="s">
        <v>60</v>
      </c>
      <c r="I147" s="268" t="s">
        <v>60</v>
      </c>
      <c r="J147" s="273"/>
      <c r="K147" s="273"/>
      <c r="L147" s="271">
        <v>43613.921714999997</v>
      </c>
      <c r="M147" s="272">
        <v>10031.201994449999</v>
      </c>
    </row>
    <row r="148" spans="1:13" x14ac:dyDescent="0.3">
      <c r="A148" s="266" t="s">
        <v>176</v>
      </c>
      <c r="B148" s="267">
        <v>1000051751</v>
      </c>
      <c r="C148" s="267">
        <v>1000051752</v>
      </c>
      <c r="D148" s="268" t="s">
        <v>60</v>
      </c>
      <c r="E148" s="268" t="s">
        <v>60</v>
      </c>
      <c r="F148" s="269"/>
      <c r="G148" s="269"/>
      <c r="H148" s="268" t="s">
        <v>60</v>
      </c>
      <c r="I148" s="268" t="s">
        <v>60</v>
      </c>
      <c r="J148" s="273"/>
      <c r="K148" s="273"/>
      <c r="L148" s="271">
        <v>8723.2322624999997</v>
      </c>
      <c r="M148" s="272">
        <v>2006.3434203750001</v>
      </c>
    </row>
    <row r="149" spans="1:13" x14ac:dyDescent="0.3">
      <c r="A149" s="266" t="s">
        <v>177</v>
      </c>
      <c r="B149" s="267">
        <v>1000051753</v>
      </c>
      <c r="C149" s="267">
        <v>1000051754</v>
      </c>
      <c r="D149" s="268" t="s">
        <v>60</v>
      </c>
      <c r="E149" s="268" t="s">
        <v>60</v>
      </c>
      <c r="F149" s="269"/>
      <c r="G149" s="269"/>
      <c r="H149" s="268" t="s">
        <v>60</v>
      </c>
      <c r="I149" s="268" t="s">
        <v>60</v>
      </c>
      <c r="J149" s="273"/>
      <c r="K149" s="273"/>
      <c r="L149" s="271">
        <v>78505.357699999993</v>
      </c>
      <c r="M149" s="272">
        <v>18056.232271000001</v>
      </c>
    </row>
    <row r="150" spans="1:13" x14ac:dyDescent="0.3">
      <c r="A150" s="266" t="s">
        <v>178</v>
      </c>
      <c r="B150" s="267">
        <v>1000051755</v>
      </c>
      <c r="C150" s="267">
        <v>1000051756</v>
      </c>
      <c r="D150" s="268" t="s">
        <v>60</v>
      </c>
      <c r="E150" s="268" t="s">
        <v>60</v>
      </c>
      <c r="F150" s="269"/>
      <c r="G150" s="269"/>
      <c r="H150" s="268" t="s">
        <v>60</v>
      </c>
      <c r="I150" s="268" t="s">
        <v>60</v>
      </c>
      <c r="J150" s="273"/>
      <c r="K150" s="273"/>
      <c r="L150" s="271">
        <v>17445.717992499998</v>
      </c>
      <c r="M150" s="272">
        <v>4012.5151382749996</v>
      </c>
    </row>
    <row r="151" spans="1:13" x14ac:dyDescent="0.3">
      <c r="A151" s="266" t="s">
        <v>179</v>
      </c>
      <c r="B151" s="267">
        <v>1000049147</v>
      </c>
      <c r="C151" s="267">
        <v>1000049148</v>
      </c>
      <c r="D151" s="268" t="s">
        <v>60</v>
      </c>
      <c r="E151" s="268" t="s">
        <v>60</v>
      </c>
      <c r="F151" s="269"/>
      <c r="G151" s="269"/>
      <c r="H151" s="268" t="s">
        <v>60</v>
      </c>
      <c r="I151" s="268" t="s">
        <v>60</v>
      </c>
      <c r="J151" s="273"/>
      <c r="K151" s="273"/>
      <c r="L151" s="271">
        <v>2290.3617100000001</v>
      </c>
      <c r="M151" s="272">
        <v>526.78319330000011</v>
      </c>
    </row>
    <row r="152" spans="1:13" x14ac:dyDescent="0.3">
      <c r="A152" s="266" t="s">
        <v>180</v>
      </c>
      <c r="B152" s="267">
        <v>1000049125</v>
      </c>
      <c r="C152" s="267">
        <v>1000049126</v>
      </c>
      <c r="D152" s="268" t="s">
        <v>60</v>
      </c>
      <c r="E152" s="268" t="s">
        <v>60</v>
      </c>
      <c r="F152" s="269"/>
      <c r="G152" s="269"/>
      <c r="H152" s="268" t="s">
        <v>60</v>
      </c>
      <c r="I152" s="268" t="s">
        <v>60</v>
      </c>
      <c r="J152" s="273"/>
      <c r="K152" s="273"/>
      <c r="L152" s="271">
        <v>15113.550462499999</v>
      </c>
      <c r="M152" s="272">
        <v>3476.1166063750002</v>
      </c>
    </row>
    <row r="153" spans="1:13" x14ac:dyDescent="0.3">
      <c r="A153" s="266" t="s">
        <v>181</v>
      </c>
      <c r="B153" s="267">
        <v>1000049123</v>
      </c>
      <c r="C153" s="267">
        <v>1000049124</v>
      </c>
      <c r="D153" s="268" t="s">
        <v>60</v>
      </c>
      <c r="E153" s="268" t="s">
        <v>60</v>
      </c>
      <c r="F153" s="269"/>
      <c r="G153" s="269"/>
      <c r="H153" s="268" t="s">
        <v>60</v>
      </c>
      <c r="I153" s="268" t="s">
        <v>60</v>
      </c>
      <c r="J153" s="273"/>
      <c r="K153" s="273"/>
      <c r="L153" s="271">
        <v>13739.18413</v>
      </c>
      <c r="M153" s="272">
        <v>3160.0123499000001</v>
      </c>
    </row>
    <row r="154" spans="1:13" x14ac:dyDescent="0.3">
      <c r="A154" s="266" t="s">
        <v>182</v>
      </c>
      <c r="B154" s="267">
        <v>1000049121</v>
      </c>
      <c r="C154" s="267">
        <v>1000049122</v>
      </c>
      <c r="D154" s="268" t="s">
        <v>60</v>
      </c>
      <c r="E154" s="268" t="s">
        <v>60</v>
      </c>
      <c r="F154" s="269"/>
      <c r="G154" s="269"/>
      <c r="H154" s="268" t="s">
        <v>60</v>
      </c>
      <c r="I154" s="268" t="s">
        <v>60</v>
      </c>
      <c r="J154" s="273"/>
      <c r="K154" s="273"/>
      <c r="L154" s="271">
        <v>45795.289680000002</v>
      </c>
      <c r="M154" s="272">
        <v>10532.916626400001</v>
      </c>
    </row>
    <row r="155" spans="1:13" x14ac:dyDescent="0.3">
      <c r="A155" s="266" t="s">
        <v>183</v>
      </c>
      <c r="B155" s="267">
        <v>1000051757</v>
      </c>
      <c r="C155" s="267">
        <v>1000051758</v>
      </c>
      <c r="D155" s="268" t="s">
        <v>60</v>
      </c>
      <c r="E155" s="268" t="s">
        <v>60</v>
      </c>
      <c r="F155" s="269"/>
      <c r="G155" s="269"/>
      <c r="H155" s="268" t="s">
        <v>60</v>
      </c>
      <c r="I155" s="268" t="s">
        <v>60</v>
      </c>
      <c r="J155" s="273"/>
      <c r="K155" s="273"/>
      <c r="L155" s="271">
        <v>78505.357699999993</v>
      </c>
      <c r="M155" s="272">
        <v>18056.232271000001</v>
      </c>
    </row>
    <row r="156" spans="1:13" x14ac:dyDescent="0.3">
      <c r="A156" s="266" t="s">
        <v>184</v>
      </c>
      <c r="B156" s="267">
        <v>1000051759</v>
      </c>
      <c r="C156" s="267">
        <v>1000051760</v>
      </c>
      <c r="D156" s="268" t="s">
        <v>60</v>
      </c>
      <c r="E156" s="268" t="s">
        <v>60</v>
      </c>
      <c r="F156" s="269"/>
      <c r="G156" s="269"/>
      <c r="H156" s="268" t="s">
        <v>60</v>
      </c>
      <c r="I156" s="268" t="s">
        <v>60</v>
      </c>
      <c r="J156" s="273"/>
      <c r="K156" s="273"/>
      <c r="L156" s="271">
        <v>17445.717992499998</v>
      </c>
      <c r="M156" s="272">
        <v>4012.5151382749996</v>
      </c>
    </row>
    <row r="157" spans="1:13" x14ac:dyDescent="0.3">
      <c r="A157" s="266" t="s">
        <v>185</v>
      </c>
      <c r="B157" s="267">
        <v>1000051761</v>
      </c>
      <c r="C157" s="267">
        <v>1000051762</v>
      </c>
      <c r="D157" s="268" t="s">
        <v>60</v>
      </c>
      <c r="E157" s="268" t="s">
        <v>60</v>
      </c>
      <c r="F157" s="269"/>
      <c r="G157" s="269"/>
      <c r="H157" s="268" t="s">
        <v>60</v>
      </c>
      <c r="I157" s="268" t="s">
        <v>60</v>
      </c>
      <c r="J157" s="273"/>
      <c r="K157" s="273"/>
      <c r="L157" s="271">
        <v>0.17916779999999999</v>
      </c>
      <c r="M157" s="272">
        <v>4.1208594000000001E-2</v>
      </c>
    </row>
    <row r="158" spans="1:13" x14ac:dyDescent="0.3">
      <c r="A158" s="266" t="s">
        <v>186</v>
      </c>
      <c r="B158" s="267">
        <v>1000051769</v>
      </c>
      <c r="C158" s="267">
        <v>1000051770</v>
      </c>
      <c r="D158" s="268" t="s">
        <v>60</v>
      </c>
      <c r="E158" s="268" t="s">
        <v>60</v>
      </c>
      <c r="F158" s="269"/>
      <c r="G158" s="269"/>
      <c r="H158" s="268" t="s">
        <v>60</v>
      </c>
      <c r="I158" s="268" t="s">
        <v>60</v>
      </c>
      <c r="J158" s="273"/>
      <c r="K158" s="273"/>
      <c r="L158" s="271">
        <v>43613.921714999997</v>
      </c>
      <c r="M158" s="272">
        <v>10031.201994449999</v>
      </c>
    </row>
    <row r="159" spans="1:13" x14ac:dyDescent="0.3">
      <c r="A159" s="266" t="s">
        <v>187</v>
      </c>
      <c r="B159" s="267">
        <v>1000051771</v>
      </c>
      <c r="C159" s="267">
        <v>1000051772</v>
      </c>
      <c r="D159" s="268" t="s">
        <v>60</v>
      </c>
      <c r="E159" s="268" t="s">
        <v>60</v>
      </c>
      <c r="F159" s="269"/>
      <c r="G159" s="269"/>
      <c r="H159" s="268" t="s">
        <v>60</v>
      </c>
      <c r="I159" s="268" t="s">
        <v>60</v>
      </c>
      <c r="J159" s="273"/>
      <c r="K159" s="273"/>
      <c r="L159" s="271">
        <v>8723.2322624999997</v>
      </c>
      <c r="M159" s="272">
        <v>2006.3434203750001</v>
      </c>
    </row>
    <row r="160" spans="1:13" x14ac:dyDescent="0.3">
      <c r="A160" s="266" t="s">
        <v>188</v>
      </c>
      <c r="B160" s="267">
        <v>1000035452</v>
      </c>
      <c r="C160" s="267">
        <v>1000035453</v>
      </c>
      <c r="D160" s="268" t="s">
        <v>60</v>
      </c>
      <c r="E160" s="268" t="s">
        <v>60</v>
      </c>
      <c r="F160" s="269"/>
      <c r="G160" s="269"/>
      <c r="H160" s="268" t="s">
        <v>60</v>
      </c>
      <c r="I160" s="268" t="s">
        <v>60</v>
      </c>
      <c r="J160" s="273"/>
      <c r="K160" s="273"/>
      <c r="L160" s="271">
        <v>459.11748749999998</v>
      </c>
      <c r="M160" s="272">
        <v>105.597022125</v>
      </c>
    </row>
    <row r="161" spans="1:13" x14ac:dyDescent="0.3">
      <c r="A161" s="266" t="s">
        <v>189</v>
      </c>
      <c r="B161" s="267">
        <v>1000035468</v>
      </c>
      <c r="C161" s="267">
        <v>1000035469</v>
      </c>
      <c r="D161" s="268" t="s">
        <v>60</v>
      </c>
      <c r="E161" s="268" t="s">
        <v>60</v>
      </c>
      <c r="F161" s="269"/>
      <c r="G161" s="269"/>
      <c r="H161" s="268" t="s">
        <v>60</v>
      </c>
      <c r="I161" s="268" t="s">
        <v>60</v>
      </c>
      <c r="J161" s="273"/>
      <c r="K161" s="273"/>
      <c r="L161" s="271">
        <v>9159.2072424999988</v>
      </c>
      <c r="M161" s="272">
        <v>2106.6176657749998</v>
      </c>
    </row>
    <row r="162" spans="1:13" x14ac:dyDescent="0.3">
      <c r="A162" s="266" t="s">
        <v>190</v>
      </c>
      <c r="B162" s="267">
        <v>1000035518</v>
      </c>
      <c r="C162" s="267">
        <v>1000035519</v>
      </c>
      <c r="D162" s="268" t="s">
        <v>60</v>
      </c>
      <c r="E162" s="268" t="s">
        <v>60</v>
      </c>
      <c r="F162" s="269"/>
      <c r="G162" s="269"/>
      <c r="H162" s="268" t="s">
        <v>60</v>
      </c>
      <c r="I162" s="268" t="s">
        <v>60</v>
      </c>
      <c r="J162" s="273"/>
      <c r="K162" s="273"/>
      <c r="L162" s="271">
        <v>2617.3429449999999</v>
      </c>
      <c r="M162" s="272">
        <v>601.98887735000005</v>
      </c>
    </row>
    <row r="163" spans="1:13" x14ac:dyDescent="0.3">
      <c r="A163" s="266" t="s">
        <v>191</v>
      </c>
      <c r="B163" s="267">
        <v>1000035320</v>
      </c>
      <c r="C163" s="267">
        <v>1000035321</v>
      </c>
      <c r="D163" s="268" t="s">
        <v>60</v>
      </c>
      <c r="E163" s="268" t="s">
        <v>60</v>
      </c>
      <c r="F163" s="269"/>
      <c r="G163" s="269"/>
      <c r="H163" s="268" t="s">
        <v>60</v>
      </c>
      <c r="I163" s="268" t="s">
        <v>60</v>
      </c>
      <c r="J163" s="273"/>
      <c r="K163" s="273"/>
      <c r="L163" s="271">
        <v>0.11448822419999999</v>
      </c>
      <c r="M163" s="272">
        <v>2.6332291565999998E-2</v>
      </c>
    </row>
    <row r="164" spans="1:13" x14ac:dyDescent="0.3">
      <c r="A164" s="266" t="s">
        <v>192</v>
      </c>
      <c r="B164" s="267">
        <v>1000035524</v>
      </c>
      <c r="C164" s="267">
        <v>1000035527</v>
      </c>
      <c r="D164" s="268" t="s">
        <v>60</v>
      </c>
      <c r="E164" s="268" t="s">
        <v>60</v>
      </c>
      <c r="F164" s="269"/>
      <c r="G164" s="269"/>
      <c r="H164" s="268" t="s">
        <v>60</v>
      </c>
      <c r="I164" s="268" t="s">
        <v>60</v>
      </c>
      <c r="J164" s="273"/>
      <c r="K164" s="273"/>
      <c r="L164" s="271">
        <v>9159.2072424999988</v>
      </c>
      <c r="M164" s="272">
        <v>2106.6176657749998</v>
      </c>
    </row>
    <row r="165" spans="1:13" x14ac:dyDescent="0.3">
      <c r="A165" s="266" t="s">
        <v>193</v>
      </c>
      <c r="B165" s="267">
        <v>1000035512</v>
      </c>
      <c r="C165" s="267">
        <v>1000035513</v>
      </c>
      <c r="D165" s="268" t="s">
        <v>60</v>
      </c>
      <c r="E165" s="268" t="s">
        <v>60</v>
      </c>
      <c r="F165" s="269"/>
      <c r="G165" s="269"/>
      <c r="H165" s="268" t="s">
        <v>60</v>
      </c>
      <c r="I165" s="268" t="s">
        <v>60</v>
      </c>
      <c r="J165" s="273"/>
      <c r="K165" s="273"/>
      <c r="L165" s="271">
        <v>9159.2072424999988</v>
      </c>
      <c r="M165" s="272">
        <v>2106.6176657749998</v>
      </c>
    </row>
    <row r="166" spans="1:13" x14ac:dyDescent="0.3">
      <c r="A166" s="266" t="s">
        <v>194</v>
      </c>
      <c r="B166" s="267">
        <v>1000035436</v>
      </c>
      <c r="C166" s="267">
        <v>1000035437</v>
      </c>
      <c r="D166" s="268" t="s">
        <v>60</v>
      </c>
      <c r="E166" s="268" t="s">
        <v>60</v>
      </c>
      <c r="F166" s="269"/>
      <c r="G166" s="269"/>
      <c r="H166" s="268" t="s">
        <v>60</v>
      </c>
      <c r="I166" s="268" t="s">
        <v>60</v>
      </c>
      <c r="J166" s="273"/>
      <c r="K166" s="273"/>
      <c r="L166" s="271">
        <v>4579.9768875</v>
      </c>
      <c r="M166" s="272">
        <v>1053.3946841250001</v>
      </c>
    </row>
    <row r="167" spans="1:13" x14ac:dyDescent="0.3">
      <c r="A167" s="266" t="s">
        <v>195</v>
      </c>
      <c r="B167" s="267">
        <v>1000035346</v>
      </c>
      <c r="C167" s="267">
        <v>1000035347</v>
      </c>
      <c r="D167" s="268" t="s">
        <v>60</v>
      </c>
      <c r="E167" s="268" t="s">
        <v>60</v>
      </c>
      <c r="F167" s="269"/>
      <c r="G167" s="269"/>
      <c r="H167" s="268" t="s">
        <v>60</v>
      </c>
      <c r="I167" s="268" t="s">
        <v>60</v>
      </c>
      <c r="J167" s="273"/>
      <c r="K167" s="273"/>
      <c r="L167" s="271">
        <v>2.2903617099999999E-2</v>
      </c>
      <c r="M167" s="272">
        <v>5.2678319329999999E-3</v>
      </c>
    </row>
    <row r="168" spans="1:13" x14ac:dyDescent="0.3">
      <c r="A168" s="266" t="s">
        <v>196</v>
      </c>
      <c r="B168" s="267">
        <v>1000035348</v>
      </c>
      <c r="C168" s="267">
        <v>1000035349</v>
      </c>
      <c r="D168" s="268" t="s">
        <v>60</v>
      </c>
      <c r="E168" s="268" t="s">
        <v>60</v>
      </c>
      <c r="F168" s="269"/>
      <c r="G168" s="269"/>
      <c r="H168" s="268" t="s">
        <v>60</v>
      </c>
      <c r="I168" s="268" t="s">
        <v>60</v>
      </c>
      <c r="J168" s="273"/>
      <c r="K168" s="273"/>
      <c r="L168" s="271">
        <v>153.785695</v>
      </c>
      <c r="M168" s="272">
        <v>35.370709850000004</v>
      </c>
    </row>
    <row r="169" spans="1:13" x14ac:dyDescent="0.3">
      <c r="A169" s="266" t="s">
        <v>197</v>
      </c>
      <c r="B169" s="267">
        <v>1000035576</v>
      </c>
      <c r="C169" s="267">
        <v>1000035577</v>
      </c>
      <c r="D169" s="268" t="s">
        <v>60</v>
      </c>
      <c r="E169" s="268" t="s">
        <v>60</v>
      </c>
      <c r="F169" s="269"/>
      <c r="G169" s="269"/>
      <c r="H169" s="268" t="s">
        <v>60</v>
      </c>
      <c r="I169" s="268" t="s">
        <v>60</v>
      </c>
      <c r="J169" s="273"/>
      <c r="K169" s="273"/>
      <c r="L169" s="271">
        <v>4280.6173549999994</v>
      </c>
      <c r="M169" s="272">
        <v>984.54199164999989</v>
      </c>
    </row>
    <row r="170" spans="1:13" x14ac:dyDescent="0.3">
      <c r="A170" s="266" t="s">
        <v>198</v>
      </c>
      <c r="B170" s="267">
        <v>1000035776</v>
      </c>
      <c r="C170" s="267">
        <v>1000035777</v>
      </c>
      <c r="D170" s="268" t="s">
        <v>60</v>
      </c>
      <c r="E170" s="268" t="s">
        <v>60</v>
      </c>
      <c r="F170" s="269"/>
      <c r="G170" s="269"/>
      <c r="H170" s="268" t="s">
        <v>60</v>
      </c>
      <c r="I170" s="268" t="s">
        <v>60</v>
      </c>
      <c r="J170" s="273"/>
      <c r="K170" s="273"/>
      <c r="L170" s="271">
        <v>9159.2072424999988</v>
      </c>
      <c r="M170" s="272">
        <v>2106.6176657749998</v>
      </c>
    </row>
    <row r="171" spans="1:13" x14ac:dyDescent="0.3">
      <c r="A171" s="266" t="s">
        <v>199</v>
      </c>
      <c r="B171" s="267">
        <v>1000036421</v>
      </c>
      <c r="C171" s="267">
        <v>1000036422</v>
      </c>
      <c r="D171" s="268" t="s">
        <v>60</v>
      </c>
      <c r="E171" s="268" t="s">
        <v>60</v>
      </c>
      <c r="F171" s="269"/>
      <c r="G171" s="269"/>
      <c r="H171" s="268" t="s">
        <v>60</v>
      </c>
      <c r="I171" s="268" t="s">
        <v>60</v>
      </c>
      <c r="J171" s="273"/>
      <c r="K171" s="273"/>
      <c r="L171" s="271">
        <v>0.16775331807499999</v>
      </c>
      <c r="M171" s="272">
        <v>3.8583263157249997E-2</v>
      </c>
    </row>
    <row r="172" spans="1:13" x14ac:dyDescent="0.3">
      <c r="A172" s="266" t="s">
        <v>200</v>
      </c>
      <c r="B172" s="267">
        <v>1000035514</v>
      </c>
      <c r="C172" s="267">
        <v>1000035515</v>
      </c>
      <c r="D172" s="268" t="s">
        <v>60</v>
      </c>
      <c r="E172" s="268" t="s">
        <v>60</v>
      </c>
      <c r="F172" s="269"/>
      <c r="G172" s="269"/>
      <c r="H172" s="268" t="s">
        <v>60</v>
      </c>
      <c r="I172" s="268" t="s">
        <v>60</v>
      </c>
      <c r="J172" s="273"/>
      <c r="K172" s="273"/>
      <c r="L172" s="271">
        <v>3207.1036199999999</v>
      </c>
      <c r="M172" s="272">
        <v>737.63383260000001</v>
      </c>
    </row>
    <row r="173" spans="1:13" x14ac:dyDescent="0.3">
      <c r="A173" s="266" t="s">
        <v>201</v>
      </c>
      <c r="B173" s="267">
        <v>1000035536</v>
      </c>
      <c r="C173" s="267">
        <v>1000035537</v>
      </c>
      <c r="D173" s="268" t="s">
        <v>60</v>
      </c>
      <c r="E173" s="268" t="s">
        <v>60</v>
      </c>
      <c r="F173" s="269"/>
      <c r="G173" s="269"/>
      <c r="H173" s="268" t="s">
        <v>60</v>
      </c>
      <c r="I173" s="268" t="s">
        <v>60</v>
      </c>
      <c r="J173" s="273"/>
      <c r="K173" s="273"/>
      <c r="L173" s="271">
        <v>30.757139000000002</v>
      </c>
      <c r="M173" s="272">
        <v>7.0741419700000012</v>
      </c>
    </row>
    <row r="174" spans="1:13" x14ac:dyDescent="0.3">
      <c r="A174" s="266" t="s">
        <v>202</v>
      </c>
      <c r="B174" s="267">
        <v>1000035534</v>
      </c>
      <c r="C174" s="267">
        <v>1000035535</v>
      </c>
      <c r="D174" s="268" t="s">
        <v>60</v>
      </c>
      <c r="E174" s="268" t="s">
        <v>60</v>
      </c>
      <c r="F174" s="269"/>
      <c r="G174" s="269"/>
      <c r="H174" s="268" t="s">
        <v>60</v>
      </c>
      <c r="I174" s="268" t="s">
        <v>60</v>
      </c>
      <c r="J174" s="273"/>
      <c r="K174" s="273"/>
      <c r="L174" s="271">
        <v>4.5837095499999996E-3</v>
      </c>
      <c r="M174" s="272">
        <v>1.0542531964999999E-3</v>
      </c>
    </row>
    <row r="175" spans="1:13" x14ac:dyDescent="0.3">
      <c r="A175" s="266" t="s">
        <v>203</v>
      </c>
      <c r="B175" s="267">
        <v>1000035466</v>
      </c>
      <c r="C175" s="267">
        <v>1000035467</v>
      </c>
      <c r="D175" s="268" t="s">
        <v>60</v>
      </c>
      <c r="E175" s="268" t="s">
        <v>60</v>
      </c>
      <c r="F175" s="269"/>
      <c r="G175" s="269"/>
      <c r="H175" s="268" t="s">
        <v>60</v>
      </c>
      <c r="I175" s="268" t="s">
        <v>60</v>
      </c>
      <c r="J175" s="273"/>
      <c r="K175" s="273"/>
      <c r="L175" s="271">
        <v>9159.2072424999988</v>
      </c>
      <c r="M175" s="272">
        <v>2106.6176657749998</v>
      </c>
    </row>
    <row r="176" spans="1:13" x14ac:dyDescent="0.3">
      <c r="A176" s="266" t="s">
        <v>204</v>
      </c>
      <c r="B176" s="267">
        <v>1000035532</v>
      </c>
      <c r="C176" s="267">
        <v>1000035533</v>
      </c>
      <c r="D176" s="268" t="s">
        <v>60</v>
      </c>
      <c r="E176" s="268" t="s">
        <v>60</v>
      </c>
      <c r="F176" s="269"/>
      <c r="G176" s="269"/>
      <c r="H176" s="268" t="s">
        <v>60</v>
      </c>
      <c r="I176" s="268" t="s">
        <v>60</v>
      </c>
      <c r="J176" s="273"/>
      <c r="K176" s="273"/>
      <c r="L176" s="271">
        <v>153.785695</v>
      </c>
      <c r="M176" s="272">
        <v>35.370709850000004</v>
      </c>
    </row>
    <row r="177" spans="1:13" x14ac:dyDescent="0.3">
      <c r="A177" s="266" t="s">
        <v>205</v>
      </c>
      <c r="B177" s="267">
        <v>1000035530</v>
      </c>
      <c r="C177" s="267">
        <v>1000035531</v>
      </c>
      <c r="D177" s="268" t="s">
        <v>60</v>
      </c>
      <c r="E177" s="268" t="s">
        <v>60</v>
      </c>
      <c r="F177" s="269"/>
      <c r="G177" s="269"/>
      <c r="H177" s="268" t="s">
        <v>60</v>
      </c>
      <c r="I177" s="268" t="s">
        <v>60</v>
      </c>
      <c r="J177" s="273"/>
      <c r="K177" s="273"/>
      <c r="L177" s="271">
        <v>2.2903617099999999E-2</v>
      </c>
      <c r="M177" s="272">
        <v>5.2678319329999999E-3</v>
      </c>
    </row>
    <row r="178" spans="1:13" x14ac:dyDescent="0.3">
      <c r="A178" s="266" t="s">
        <v>206</v>
      </c>
      <c r="B178" s="267">
        <v>1000036439</v>
      </c>
      <c r="C178" s="267">
        <v>1000036440</v>
      </c>
      <c r="D178" s="268" t="s">
        <v>60</v>
      </c>
      <c r="E178" s="268" t="s">
        <v>60</v>
      </c>
      <c r="F178" s="269"/>
      <c r="G178" s="269"/>
      <c r="H178" s="268" t="s">
        <v>60</v>
      </c>
      <c r="I178" s="268" t="s">
        <v>60</v>
      </c>
      <c r="J178" s="273"/>
      <c r="K178" s="273"/>
      <c r="L178" s="271">
        <v>5.4967187974999998E-2</v>
      </c>
      <c r="M178" s="272">
        <v>1.2642453234249999E-2</v>
      </c>
    </row>
    <row r="179" spans="1:13" x14ac:dyDescent="0.3">
      <c r="A179" s="266" t="s">
        <v>207</v>
      </c>
      <c r="B179" s="267">
        <v>1000036441</v>
      </c>
      <c r="C179" s="267">
        <v>1000036442</v>
      </c>
      <c r="D179" s="268" t="s">
        <v>60</v>
      </c>
      <c r="E179" s="268" t="s">
        <v>60</v>
      </c>
      <c r="F179" s="269"/>
      <c r="G179" s="269"/>
      <c r="H179" s="268" t="s">
        <v>60</v>
      </c>
      <c r="I179" s="268" t="s">
        <v>60</v>
      </c>
      <c r="J179" s="273"/>
      <c r="K179" s="273"/>
      <c r="L179" s="271">
        <v>5.4153467549999994E-2</v>
      </c>
      <c r="M179" s="272">
        <v>1.24552975365E-2</v>
      </c>
    </row>
    <row r="180" spans="1:13" x14ac:dyDescent="0.3">
      <c r="A180" s="266" t="s">
        <v>208</v>
      </c>
      <c r="B180" s="267">
        <v>1000036443</v>
      </c>
      <c r="C180" s="267">
        <v>1000036444</v>
      </c>
      <c r="D180" s="268" t="s">
        <v>60</v>
      </c>
      <c r="E180" s="268" t="s">
        <v>60</v>
      </c>
      <c r="F180" s="269"/>
      <c r="G180" s="269"/>
      <c r="H180" s="268" t="s">
        <v>60</v>
      </c>
      <c r="I180" s="268" t="s">
        <v>60</v>
      </c>
      <c r="J180" s="273"/>
      <c r="K180" s="273"/>
      <c r="L180" s="271">
        <v>0.21661387019999997</v>
      </c>
      <c r="M180" s="272">
        <v>4.9821190145999998E-2</v>
      </c>
    </row>
    <row r="181" spans="1:13" ht="24" x14ac:dyDescent="0.3">
      <c r="A181" s="266" t="s">
        <v>209</v>
      </c>
      <c r="B181" s="267">
        <v>1000051586</v>
      </c>
      <c r="C181" s="267">
        <v>1000051652</v>
      </c>
      <c r="D181" s="268" t="s">
        <v>60</v>
      </c>
      <c r="E181" s="268" t="s">
        <v>60</v>
      </c>
      <c r="F181" s="269"/>
      <c r="G181" s="269"/>
      <c r="H181" s="268" t="s">
        <v>60</v>
      </c>
      <c r="I181" s="268" t="s">
        <v>60</v>
      </c>
      <c r="J181" s="273"/>
      <c r="K181" s="273"/>
      <c r="L181" s="271">
        <v>6543.3573624999999</v>
      </c>
      <c r="M181" s="272">
        <v>1504.972193375</v>
      </c>
    </row>
    <row r="182" spans="1:13" ht="24" x14ac:dyDescent="0.3">
      <c r="A182" s="266" t="s">
        <v>210</v>
      </c>
      <c r="B182" s="267">
        <v>1000051583</v>
      </c>
      <c r="C182" s="267">
        <v>1000051649</v>
      </c>
      <c r="D182" s="268" t="s">
        <v>60</v>
      </c>
      <c r="E182" s="268" t="s">
        <v>60</v>
      </c>
      <c r="F182" s="269"/>
      <c r="G182" s="269"/>
      <c r="H182" s="268" t="s">
        <v>60</v>
      </c>
      <c r="I182" s="268" t="s">
        <v>60</v>
      </c>
      <c r="J182" s="273"/>
      <c r="K182" s="273"/>
      <c r="L182" s="271">
        <v>6543.3573624999999</v>
      </c>
      <c r="M182" s="272">
        <v>1504.972193375</v>
      </c>
    </row>
    <row r="183" spans="1:13" x14ac:dyDescent="0.3">
      <c r="A183" s="266" t="s">
        <v>211</v>
      </c>
      <c r="B183" s="267">
        <v>1000051628</v>
      </c>
      <c r="C183" s="267">
        <v>1000051664</v>
      </c>
      <c r="D183" s="268" t="s">
        <v>60</v>
      </c>
      <c r="E183" s="268" t="s">
        <v>60</v>
      </c>
      <c r="F183" s="269"/>
      <c r="G183" s="269"/>
      <c r="H183" s="268" t="s">
        <v>60</v>
      </c>
      <c r="I183" s="268" t="s">
        <v>60</v>
      </c>
      <c r="J183" s="273"/>
      <c r="K183" s="273"/>
      <c r="L183" s="271">
        <v>4579.9768875</v>
      </c>
      <c r="M183" s="272">
        <v>1053.3946841250001</v>
      </c>
    </row>
    <row r="184" spans="1:13" x14ac:dyDescent="0.3">
      <c r="A184" s="266" t="s">
        <v>212</v>
      </c>
      <c r="B184" s="267">
        <v>1000051627</v>
      </c>
      <c r="C184" s="267">
        <v>1000051663</v>
      </c>
      <c r="D184" s="268" t="s">
        <v>60</v>
      </c>
      <c r="E184" s="268" t="s">
        <v>60</v>
      </c>
      <c r="F184" s="269"/>
      <c r="G184" s="269"/>
      <c r="H184" s="268" t="s">
        <v>60</v>
      </c>
      <c r="I184" s="268" t="s">
        <v>60</v>
      </c>
      <c r="J184" s="273"/>
      <c r="K184" s="273"/>
      <c r="L184" s="271">
        <v>4579.9768875</v>
      </c>
      <c r="M184" s="272">
        <v>1053.3946841250001</v>
      </c>
    </row>
    <row r="185" spans="1:13" x14ac:dyDescent="0.3">
      <c r="A185" s="266" t="s">
        <v>213</v>
      </c>
      <c r="B185" s="267">
        <v>1000051620</v>
      </c>
      <c r="C185" s="267">
        <v>1000051656</v>
      </c>
      <c r="D185" s="268" t="s">
        <v>60</v>
      </c>
      <c r="E185" s="268" t="s">
        <v>60</v>
      </c>
      <c r="F185" s="269"/>
      <c r="G185" s="269"/>
      <c r="H185" s="268" t="s">
        <v>60</v>
      </c>
      <c r="I185" s="268" t="s">
        <v>60</v>
      </c>
      <c r="J185" s="273"/>
      <c r="K185" s="273"/>
      <c r="L185" s="271">
        <v>2748.732665</v>
      </c>
      <c r="M185" s="272">
        <v>632.20851295</v>
      </c>
    </row>
    <row r="186" spans="1:13" x14ac:dyDescent="0.3">
      <c r="A186" s="266" t="s">
        <v>214</v>
      </c>
      <c r="B186" s="267">
        <v>1000051618</v>
      </c>
      <c r="C186" s="267">
        <v>1000051654</v>
      </c>
      <c r="D186" s="268" t="s">
        <v>60</v>
      </c>
      <c r="E186" s="268" t="s">
        <v>60</v>
      </c>
      <c r="F186" s="269"/>
      <c r="G186" s="269"/>
      <c r="H186" s="268" t="s">
        <v>60</v>
      </c>
      <c r="I186" s="268" t="s">
        <v>60</v>
      </c>
      <c r="J186" s="273"/>
      <c r="K186" s="273"/>
      <c r="L186" s="271">
        <v>2748.732665</v>
      </c>
      <c r="M186" s="272">
        <v>632.20851295</v>
      </c>
    </row>
    <row r="187" spans="1:13" x14ac:dyDescent="0.3">
      <c r="A187" s="266" t="s">
        <v>215</v>
      </c>
      <c r="B187" s="267">
        <v>1000051617</v>
      </c>
      <c r="C187" s="267">
        <v>1000051653</v>
      </c>
      <c r="D187" s="268" t="s">
        <v>60</v>
      </c>
      <c r="E187" s="268" t="s">
        <v>60</v>
      </c>
      <c r="F187" s="269"/>
      <c r="G187" s="269"/>
      <c r="H187" s="268" t="s">
        <v>60</v>
      </c>
      <c r="I187" s="268" t="s">
        <v>60</v>
      </c>
      <c r="J187" s="273"/>
      <c r="K187" s="273"/>
      <c r="L187" s="271">
        <v>6869.5920649999998</v>
      </c>
      <c r="M187" s="272">
        <v>1580.0061749500001</v>
      </c>
    </row>
    <row r="188" spans="1:13" x14ac:dyDescent="0.3">
      <c r="A188" s="266" t="s">
        <v>216</v>
      </c>
      <c r="B188" s="267">
        <v>1000051626</v>
      </c>
      <c r="C188" s="267">
        <v>1000051662</v>
      </c>
      <c r="D188" s="268" t="s">
        <v>60</v>
      </c>
      <c r="E188" s="268" t="s">
        <v>60</v>
      </c>
      <c r="F188" s="269"/>
      <c r="G188" s="269"/>
      <c r="H188" s="268" t="s">
        <v>60</v>
      </c>
      <c r="I188" s="268" t="s">
        <v>60</v>
      </c>
      <c r="J188" s="273"/>
      <c r="K188" s="273"/>
      <c r="L188" s="271">
        <v>459.11748749999998</v>
      </c>
      <c r="M188" s="272">
        <v>105.597022125</v>
      </c>
    </row>
    <row r="189" spans="1:13" x14ac:dyDescent="0.3">
      <c r="A189" s="266" t="s">
        <v>217</v>
      </c>
      <c r="B189" s="267">
        <v>1000051625</v>
      </c>
      <c r="C189" s="267">
        <v>1000051661</v>
      </c>
      <c r="D189" s="268" t="s">
        <v>60</v>
      </c>
      <c r="E189" s="268" t="s">
        <v>60</v>
      </c>
      <c r="F189" s="269"/>
      <c r="G189" s="269"/>
      <c r="H189" s="268" t="s">
        <v>60</v>
      </c>
      <c r="I189" s="268" t="s">
        <v>60</v>
      </c>
      <c r="J189" s="273"/>
      <c r="K189" s="273"/>
      <c r="L189" s="271">
        <v>459.11748749999998</v>
      </c>
      <c r="M189" s="272">
        <v>105.597022125</v>
      </c>
    </row>
    <row r="190" spans="1:13" x14ac:dyDescent="0.3">
      <c r="A190" s="266" t="s">
        <v>218</v>
      </c>
      <c r="B190" s="267">
        <v>1000051623</v>
      </c>
      <c r="C190" s="267">
        <v>1000051659</v>
      </c>
      <c r="D190" s="268" t="s">
        <v>60</v>
      </c>
      <c r="E190" s="268" t="s">
        <v>60</v>
      </c>
      <c r="F190" s="269"/>
      <c r="G190" s="269"/>
      <c r="H190" s="268" t="s">
        <v>60</v>
      </c>
      <c r="I190" s="268" t="s">
        <v>60</v>
      </c>
      <c r="J190" s="273"/>
      <c r="K190" s="273"/>
      <c r="L190" s="271">
        <v>9.595928754999998E-2</v>
      </c>
      <c r="M190" s="272">
        <v>2.2070636136499996E-2</v>
      </c>
    </row>
    <row r="191" spans="1:13" x14ac:dyDescent="0.3">
      <c r="A191" s="266" t="s">
        <v>219</v>
      </c>
      <c r="B191" s="267">
        <v>1000051584</v>
      </c>
      <c r="C191" s="267">
        <v>1000051650</v>
      </c>
      <c r="D191" s="268" t="s">
        <v>60</v>
      </c>
      <c r="E191" s="268" t="s">
        <v>60</v>
      </c>
      <c r="F191" s="269"/>
      <c r="G191" s="269"/>
      <c r="H191" s="268" t="s">
        <v>60</v>
      </c>
      <c r="I191" s="268" t="s">
        <v>60</v>
      </c>
      <c r="J191" s="273"/>
      <c r="K191" s="273"/>
      <c r="L191" s="271">
        <v>13085.221659999999</v>
      </c>
      <c r="M191" s="272">
        <v>3009.6009817999998</v>
      </c>
    </row>
    <row r="192" spans="1:13" x14ac:dyDescent="0.3">
      <c r="A192" s="266" t="s">
        <v>220</v>
      </c>
      <c r="B192" s="267">
        <v>1000051619</v>
      </c>
      <c r="C192" s="267">
        <v>1000051655</v>
      </c>
      <c r="D192" s="268" t="s">
        <v>60</v>
      </c>
      <c r="E192" s="268" t="s">
        <v>60</v>
      </c>
      <c r="F192" s="269"/>
      <c r="G192" s="269"/>
      <c r="H192" s="268" t="s">
        <v>60</v>
      </c>
      <c r="I192" s="268" t="s">
        <v>60</v>
      </c>
      <c r="J192" s="273"/>
      <c r="K192" s="273"/>
      <c r="L192" s="271">
        <v>20608.776194999999</v>
      </c>
      <c r="M192" s="272">
        <v>4740.0185248500002</v>
      </c>
    </row>
    <row r="193" spans="1:13" x14ac:dyDescent="0.3">
      <c r="A193" s="266" t="s">
        <v>221</v>
      </c>
      <c r="B193" s="267">
        <v>1000051581</v>
      </c>
      <c r="C193" s="267">
        <v>1000051647</v>
      </c>
      <c r="D193" s="268" t="s">
        <v>60</v>
      </c>
      <c r="E193" s="268" t="s">
        <v>60</v>
      </c>
      <c r="F193" s="269"/>
      <c r="G193" s="269"/>
      <c r="H193" s="268" t="s">
        <v>60</v>
      </c>
      <c r="I193" s="268" t="s">
        <v>60</v>
      </c>
      <c r="J193" s="273"/>
      <c r="K193" s="273"/>
      <c r="L193" s="271">
        <v>13085.221659999999</v>
      </c>
      <c r="M193" s="272">
        <v>3009.6009817999998</v>
      </c>
    </row>
    <row r="194" spans="1:13" x14ac:dyDescent="0.3">
      <c r="A194" s="266" t="s">
        <v>222</v>
      </c>
      <c r="B194" s="267">
        <v>1000051621</v>
      </c>
      <c r="C194" s="267">
        <v>1000051657</v>
      </c>
      <c r="D194" s="268" t="s">
        <v>60</v>
      </c>
      <c r="E194" s="268" t="s">
        <v>60</v>
      </c>
      <c r="F194" s="269"/>
      <c r="G194" s="269"/>
      <c r="H194" s="268" t="s">
        <v>60</v>
      </c>
      <c r="I194" s="268" t="s">
        <v>60</v>
      </c>
      <c r="J194" s="273"/>
      <c r="K194" s="273"/>
      <c r="L194" s="271">
        <v>0.64113704164999996</v>
      </c>
      <c r="M194" s="272">
        <v>0.14746151957949999</v>
      </c>
    </row>
    <row r="195" spans="1:13" x14ac:dyDescent="0.3">
      <c r="A195" s="266" t="s">
        <v>223</v>
      </c>
      <c r="B195" s="267">
        <v>1000024709</v>
      </c>
      <c r="C195" s="267">
        <v>1000024710</v>
      </c>
      <c r="D195" s="268" t="s">
        <v>60</v>
      </c>
      <c r="E195" s="268" t="s">
        <v>60</v>
      </c>
      <c r="F195" s="269"/>
      <c r="G195" s="269"/>
      <c r="H195" s="268" t="s">
        <v>60</v>
      </c>
      <c r="I195" s="268" t="s">
        <v>60</v>
      </c>
      <c r="J195" s="273"/>
      <c r="K195" s="273"/>
      <c r="L195" s="271">
        <v>13224.823237500001</v>
      </c>
      <c r="M195" s="272">
        <v>3041.7093446250001</v>
      </c>
    </row>
    <row r="196" spans="1:13" x14ac:dyDescent="0.3">
      <c r="A196" s="266" t="s">
        <v>224</v>
      </c>
      <c r="B196" s="267">
        <v>1000024711</v>
      </c>
      <c r="C196" s="267">
        <v>1000024712</v>
      </c>
      <c r="D196" s="268" t="s">
        <v>60</v>
      </c>
      <c r="E196" s="268" t="s">
        <v>60</v>
      </c>
      <c r="F196" s="269"/>
      <c r="G196" s="269"/>
      <c r="H196" s="268" t="s">
        <v>60</v>
      </c>
      <c r="I196" s="268" t="s">
        <v>60</v>
      </c>
      <c r="J196" s="273"/>
      <c r="K196" s="273"/>
      <c r="L196" s="271">
        <v>12023.652445</v>
      </c>
      <c r="M196" s="272">
        <v>2765.4400623500001</v>
      </c>
    </row>
    <row r="197" spans="1:13" x14ac:dyDescent="0.3">
      <c r="A197" s="266" t="s">
        <v>225</v>
      </c>
      <c r="B197" s="267">
        <v>1000024713</v>
      </c>
      <c r="C197" s="267">
        <v>1000024714</v>
      </c>
      <c r="D197" s="268" t="s">
        <v>60</v>
      </c>
      <c r="E197" s="268" t="s">
        <v>60</v>
      </c>
      <c r="F197" s="269"/>
      <c r="G197" s="269"/>
      <c r="H197" s="268" t="s">
        <v>60</v>
      </c>
      <c r="I197" s="268" t="s">
        <v>60</v>
      </c>
      <c r="J197" s="273"/>
      <c r="K197" s="273"/>
      <c r="L197" s="271">
        <v>40071.625002499997</v>
      </c>
      <c r="M197" s="272">
        <v>9216.4737505749999</v>
      </c>
    </row>
    <row r="198" spans="1:13" x14ac:dyDescent="0.3">
      <c r="A198" s="266" t="s">
        <v>226</v>
      </c>
      <c r="B198" s="267">
        <v>1000023499</v>
      </c>
      <c r="C198" s="267">
        <v>1000023500</v>
      </c>
      <c r="D198" s="268" t="s">
        <v>60</v>
      </c>
      <c r="E198" s="268" t="s">
        <v>60</v>
      </c>
      <c r="F198" s="269"/>
      <c r="G198" s="269"/>
      <c r="H198" s="268" t="s">
        <v>60</v>
      </c>
      <c r="I198" s="268" t="s">
        <v>60</v>
      </c>
      <c r="J198" s="273"/>
      <c r="K198" s="273"/>
      <c r="L198" s="271">
        <v>10580.605122499999</v>
      </c>
      <c r="M198" s="272">
        <v>2433.539178175</v>
      </c>
    </row>
    <row r="199" spans="1:13" x14ac:dyDescent="0.3">
      <c r="A199" s="266" t="s">
        <v>227</v>
      </c>
      <c r="B199" s="267">
        <v>1000023503</v>
      </c>
      <c r="C199" s="267">
        <v>1000023504</v>
      </c>
      <c r="D199" s="268" t="s">
        <v>60</v>
      </c>
      <c r="E199" s="268" t="s">
        <v>60</v>
      </c>
      <c r="F199" s="269"/>
      <c r="G199" s="269"/>
      <c r="H199" s="268" t="s">
        <v>60</v>
      </c>
      <c r="I199" s="268" t="s">
        <v>60</v>
      </c>
      <c r="J199" s="273"/>
      <c r="K199" s="273"/>
      <c r="L199" s="271">
        <v>9618.3247300000003</v>
      </c>
      <c r="M199" s="272">
        <v>2212.2146879000002</v>
      </c>
    </row>
    <row r="200" spans="1:13" x14ac:dyDescent="0.3">
      <c r="A200" s="266" t="s">
        <v>228</v>
      </c>
      <c r="B200" s="267">
        <v>1000023495</v>
      </c>
      <c r="C200" s="267">
        <v>1000023496</v>
      </c>
      <c r="D200" s="268" t="s">
        <v>60</v>
      </c>
      <c r="E200" s="268" t="s">
        <v>60</v>
      </c>
      <c r="F200" s="269"/>
      <c r="G200" s="269"/>
      <c r="H200" s="268" t="s">
        <v>60</v>
      </c>
      <c r="I200" s="268" t="s">
        <v>60</v>
      </c>
      <c r="J200" s="273"/>
      <c r="K200" s="273"/>
      <c r="L200" s="271">
        <v>32057.598614999999</v>
      </c>
      <c r="M200" s="272">
        <v>7373.2476814500005</v>
      </c>
    </row>
    <row r="201" spans="1:13" x14ac:dyDescent="0.3">
      <c r="A201" s="266" t="s">
        <v>229</v>
      </c>
      <c r="B201" s="267">
        <v>1000024853</v>
      </c>
      <c r="C201" s="267">
        <v>1000024854</v>
      </c>
      <c r="D201" s="268" t="s">
        <v>60</v>
      </c>
      <c r="E201" s="268" t="s">
        <v>60</v>
      </c>
      <c r="F201" s="269"/>
      <c r="G201" s="269"/>
      <c r="H201" s="268" t="s">
        <v>60</v>
      </c>
      <c r="I201" s="268" t="s">
        <v>60</v>
      </c>
      <c r="J201" s="273"/>
      <c r="K201" s="273"/>
      <c r="L201" s="271">
        <v>5669.167805</v>
      </c>
      <c r="M201" s="272">
        <v>1303.9085951500001</v>
      </c>
    </row>
    <row r="202" spans="1:13" x14ac:dyDescent="0.3">
      <c r="A202" s="266" t="s">
        <v>230</v>
      </c>
      <c r="B202" s="267">
        <v>1000024855</v>
      </c>
      <c r="C202" s="267">
        <v>1000024856</v>
      </c>
      <c r="D202" s="268" t="s">
        <v>60</v>
      </c>
      <c r="E202" s="268" t="s">
        <v>60</v>
      </c>
      <c r="F202" s="269"/>
      <c r="G202" s="269"/>
      <c r="H202" s="268" t="s">
        <v>60</v>
      </c>
      <c r="I202" s="268" t="s">
        <v>60</v>
      </c>
      <c r="J202" s="273"/>
      <c r="K202" s="273"/>
      <c r="L202" s="271">
        <v>5154.0603799999999</v>
      </c>
      <c r="M202" s="272">
        <v>1185.4338874</v>
      </c>
    </row>
    <row r="203" spans="1:13" x14ac:dyDescent="0.3">
      <c r="A203" s="266" t="s">
        <v>231</v>
      </c>
      <c r="B203" s="267">
        <v>1000024857</v>
      </c>
      <c r="C203" s="267">
        <v>1000024858</v>
      </c>
      <c r="D203" s="268" t="s">
        <v>60</v>
      </c>
      <c r="E203" s="268" t="s">
        <v>60</v>
      </c>
      <c r="F203" s="269"/>
      <c r="G203" s="269"/>
      <c r="H203" s="268" t="s">
        <v>60</v>
      </c>
      <c r="I203" s="268" t="s">
        <v>60</v>
      </c>
      <c r="J203" s="273"/>
      <c r="K203" s="273"/>
      <c r="L203" s="271">
        <v>17174.726694999998</v>
      </c>
      <c r="M203" s="272">
        <v>3950.1871398499998</v>
      </c>
    </row>
    <row r="204" spans="1:13" x14ac:dyDescent="0.3">
      <c r="A204" s="266" t="s">
        <v>232</v>
      </c>
      <c r="B204" s="267">
        <v>1000023511</v>
      </c>
      <c r="C204" s="267">
        <v>1000023512</v>
      </c>
      <c r="D204" s="268" t="s">
        <v>60</v>
      </c>
      <c r="E204" s="268" t="s">
        <v>60</v>
      </c>
      <c r="F204" s="269"/>
      <c r="G204" s="269"/>
      <c r="H204" s="268" t="s">
        <v>60</v>
      </c>
      <c r="I204" s="268" t="s">
        <v>60</v>
      </c>
      <c r="J204" s="273"/>
      <c r="K204" s="273"/>
      <c r="L204" s="271">
        <v>4535.1849375000002</v>
      </c>
      <c r="M204" s="272">
        <v>1043.092535625</v>
      </c>
    </row>
    <row r="205" spans="1:13" x14ac:dyDescent="0.3">
      <c r="A205" s="266" t="s">
        <v>233</v>
      </c>
      <c r="B205" s="267">
        <v>1000023515</v>
      </c>
      <c r="C205" s="267">
        <v>1000023516</v>
      </c>
      <c r="D205" s="268" t="s">
        <v>60</v>
      </c>
      <c r="E205" s="268" t="s">
        <v>60</v>
      </c>
      <c r="F205" s="269"/>
      <c r="G205" s="269"/>
      <c r="H205" s="268" t="s">
        <v>60</v>
      </c>
      <c r="I205" s="268" t="s">
        <v>60</v>
      </c>
      <c r="J205" s="273"/>
      <c r="K205" s="273"/>
      <c r="L205" s="271">
        <v>4123.0989975000002</v>
      </c>
      <c r="M205" s="272">
        <v>948.31276942500006</v>
      </c>
    </row>
    <row r="206" spans="1:13" x14ac:dyDescent="0.3">
      <c r="A206" s="266" t="s">
        <v>234</v>
      </c>
      <c r="B206" s="267">
        <v>1000023507</v>
      </c>
      <c r="C206" s="267">
        <v>1000023508</v>
      </c>
      <c r="D206" s="268" t="s">
        <v>60</v>
      </c>
      <c r="E206" s="268" t="s">
        <v>60</v>
      </c>
      <c r="F206" s="269"/>
      <c r="G206" s="269"/>
      <c r="H206" s="268" t="s">
        <v>60</v>
      </c>
      <c r="I206" s="268" t="s">
        <v>60</v>
      </c>
      <c r="J206" s="273"/>
      <c r="K206" s="273"/>
      <c r="L206" s="271">
        <v>13739.18413</v>
      </c>
      <c r="M206" s="272">
        <v>3160.0123499000001</v>
      </c>
    </row>
    <row r="207" spans="1:13" x14ac:dyDescent="0.3">
      <c r="A207" s="266" t="s">
        <v>235</v>
      </c>
      <c r="B207" s="267">
        <v>1000024829</v>
      </c>
      <c r="C207" s="267">
        <v>1000024830</v>
      </c>
      <c r="D207" s="268" t="s">
        <v>60</v>
      </c>
      <c r="E207" s="268" t="s">
        <v>60</v>
      </c>
      <c r="F207" s="269"/>
      <c r="G207" s="269"/>
      <c r="H207" s="268" t="s">
        <v>60</v>
      </c>
      <c r="I207" s="268" t="s">
        <v>60</v>
      </c>
      <c r="J207" s="273"/>
      <c r="K207" s="273"/>
      <c r="L207" s="271">
        <v>13224.823237500001</v>
      </c>
      <c r="M207" s="272">
        <v>3041.7093446250001</v>
      </c>
    </row>
    <row r="208" spans="1:13" x14ac:dyDescent="0.3">
      <c r="A208" s="266" t="s">
        <v>236</v>
      </c>
      <c r="B208" s="267">
        <v>1000024831</v>
      </c>
      <c r="C208" s="267">
        <v>1000024832</v>
      </c>
      <c r="D208" s="268" t="s">
        <v>60</v>
      </c>
      <c r="E208" s="268" t="s">
        <v>60</v>
      </c>
      <c r="F208" s="269"/>
      <c r="G208" s="269"/>
      <c r="H208" s="268" t="s">
        <v>60</v>
      </c>
      <c r="I208" s="268" t="s">
        <v>60</v>
      </c>
      <c r="J208" s="273"/>
      <c r="K208" s="273"/>
      <c r="L208" s="271">
        <v>12023.652445</v>
      </c>
      <c r="M208" s="272">
        <v>2765.4400623500001</v>
      </c>
    </row>
    <row r="209" spans="1:13" x14ac:dyDescent="0.3">
      <c r="A209" s="266" t="s">
        <v>237</v>
      </c>
      <c r="B209" s="267">
        <v>1000024833</v>
      </c>
      <c r="C209" s="267">
        <v>1000024834</v>
      </c>
      <c r="D209" s="268" t="s">
        <v>60</v>
      </c>
      <c r="E209" s="268" t="s">
        <v>60</v>
      </c>
      <c r="F209" s="269"/>
      <c r="G209" s="269"/>
      <c r="H209" s="268" t="s">
        <v>60</v>
      </c>
      <c r="I209" s="268" t="s">
        <v>60</v>
      </c>
      <c r="J209" s="273"/>
      <c r="K209" s="273"/>
      <c r="L209" s="271">
        <v>40071.625002499997</v>
      </c>
      <c r="M209" s="272">
        <v>9216.4737505749999</v>
      </c>
    </row>
    <row r="210" spans="1:13" x14ac:dyDescent="0.3">
      <c r="A210" s="266" t="s">
        <v>238</v>
      </c>
      <c r="B210" s="267">
        <v>1000023523</v>
      </c>
      <c r="C210" s="267">
        <v>1000023524</v>
      </c>
      <c r="D210" s="268" t="s">
        <v>60</v>
      </c>
      <c r="E210" s="268" t="s">
        <v>60</v>
      </c>
      <c r="F210" s="269"/>
      <c r="G210" s="269"/>
      <c r="H210" s="268" t="s">
        <v>60</v>
      </c>
      <c r="I210" s="268" t="s">
        <v>60</v>
      </c>
      <c r="J210" s="273"/>
      <c r="K210" s="273"/>
      <c r="L210" s="271">
        <v>10580.605122499999</v>
      </c>
      <c r="M210" s="272">
        <v>2433.539178175</v>
      </c>
    </row>
    <row r="211" spans="1:13" x14ac:dyDescent="0.3">
      <c r="A211" s="266" t="s">
        <v>239</v>
      </c>
      <c r="B211" s="267">
        <v>1000023527</v>
      </c>
      <c r="C211" s="267">
        <v>1000023528</v>
      </c>
      <c r="D211" s="268" t="s">
        <v>60</v>
      </c>
      <c r="E211" s="268" t="s">
        <v>60</v>
      </c>
      <c r="F211" s="269"/>
      <c r="G211" s="269"/>
      <c r="H211" s="268" t="s">
        <v>60</v>
      </c>
      <c r="I211" s="268" t="s">
        <v>60</v>
      </c>
      <c r="J211" s="273"/>
      <c r="K211" s="273"/>
      <c r="L211" s="271">
        <v>9618.3247300000003</v>
      </c>
      <c r="M211" s="272">
        <v>2212.2146879000002</v>
      </c>
    </row>
    <row r="212" spans="1:13" x14ac:dyDescent="0.3">
      <c r="A212" s="266" t="s">
        <v>240</v>
      </c>
      <c r="B212" s="267">
        <v>1000023519</v>
      </c>
      <c r="C212" s="267">
        <v>1000023520</v>
      </c>
      <c r="D212" s="268" t="s">
        <v>60</v>
      </c>
      <c r="E212" s="268" t="s">
        <v>60</v>
      </c>
      <c r="F212" s="269"/>
      <c r="G212" s="269"/>
      <c r="H212" s="268" t="s">
        <v>60</v>
      </c>
      <c r="I212" s="268" t="s">
        <v>60</v>
      </c>
      <c r="J212" s="273"/>
      <c r="K212" s="273"/>
      <c r="L212" s="271">
        <v>32057.598614999999</v>
      </c>
      <c r="M212" s="272">
        <v>7373.2476814500005</v>
      </c>
    </row>
    <row r="213" spans="1:13" x14ac:dyDescent="0.3">
      <c r="A213" s="266" t="s">
        <v>241</v>
      </c>
      <c r="B213" s="267">
        <v>1000024605</v>
      </c>
      <c r="C213" s="267">
        <v>1000024606</v>
      </c>
      <c r="D213" s="268" t="s">
        <v>60</v>
      </c>
      <c r="E213" s="268" t="s">
        <v>60</v>
      </c>
      <c r="F213" s="269"/>
      <c r="G213" s="269"/>
      <c r="H213" s="268" t="s">
        <v>60</v>
      </c>
      <c r="I213" s="268" t="s">
        <v>60</v>
      </c>
      <c r="J213" s="273"/>
      <c r="K213" s="273"/>
      <c r="L213" s="271">
        <v>13224.823237500001</v>
      </c>
      <c r="M213" s="272">
        <v>3041.7093446250001</v>
      </c>
    </row>
    <row r="214" spans="1:13" x14ac:dyDescent="0.3">
      <c r="A214" s="266" t="s">
        <v>242</v>
      </c>
      <c r="B214" s="267">
        <v>1000024607</v>
      </c>
      <c r="C214" s="267">
        <v>1000024608</v>
      </c>
      <c r="D214" s="268" t="s">
        <v>60</v>
      </c>
      <c r="E214" s="268" t="s">
        <v>60</v>
      </c>
      <c r="F214" s="269"/>
      <c r="G214" s="269"/>
      <c r="H214" s="268" t="s">
        <v>60</v>
      </c>
      <c r="I214" s="268" t="s">
        <v>60</v>
      </c>
      <c r="J214" s="273"/>
      <c r="K214" s="273"/>
      <c r="L214" s="271">
        <v>12023.652445</v>
      </c>
      <c r="M214" s="272">
        <v>2765.4400623500001</v>
      </c>
    </row>
    <row r="215" spans="1:13" x14ac:dyDescent="0.3">
      <c r="A215" s="266" t="s">
        <v>243</v>
      </c>
      <c r="B215" s="267">
        <v>1000024609</v>
      </c>
      <c r="C215" s="267">
        <v>1000024610</v>
      </c>
      <c r="D215" s="268" t="s">
        <v>60</v>
      </c>
      <c r="E215" s="268" t="s">
        <v>60</v>
      </c>
      <c r="F215" s="269"/>
      <c r="G215" s="269"/>
      <c r="H215" s="268" t="s">
        <v>60</v>
      </c>
      <c r="I215" s="268" t="s">
        <v>60</v>
      </c>
      <c r="J215" s="273"/>
      <c r="K215" s="273"/>
      <c r="L215" s="271">
        <v>40071.625002499997</v>
      </c>
      <c r="M215" s="272">
        <v>9216.4737505749999</v>
      </c>
    </row>
    <row r="216" spans="1:13" x14ac:dyDescent="0.3">
      <c r="A216" s="266" t="s">
        <v>244</v>
      </c>
      <c r="B216" s="267">
        <v>1000023535</v>
      </c>
      <c r="C216" s="267">
        <v>1000023536</v>
      </c>
      <c r="D216" s="268" t="s">
        <v>60</v>
      </c>
      <c r="E216" s="268" t="s">
        <v>60</v>
      </c>
      <c r="F216" s="269"/>
      <c r="G216" s="269"/>
      <c r="H216" s="268" t="s">
        <v>60</v>
      </c>
      <c r="I216" s="268" t="s">
        <v>60</v>
      </c>
      <c r="J216" s="273"/>
      <c r="K216" s="273"/>
      <c r="L216" s="271">
        <v>10580.605122499999</v>
      </c>
      <c r="M216" s="272">
        <v>2433.539178175</v>
      </c>
    </row>
    <row r="217" spans="1:13" x14ac:dyDescent="0.3">
      <c r="A217" s="266" t="s">
        <v>245</v>
      </c>
      <c r="B217" s="267">
        <v>1000023539</v>
      </c>
      <c r="C217" s="267">
        <v>1000023540</v>
      </c>
      <c r="D217" s="268" t="s">
        <v>60</v>
      </c>
      <c r="E217" s="268" t="s">
        <v>60</v>
      </c>
      <c r="F217" s="269"/>
      <c r="G217" s="269"/>
      <c r="H217" s="268" t="s">
        <v>60</v>
      </c>
      <c r="I217" s="268" t="s">
        <v>60</v>
      </c>
      <c r="J217" s="273"/>
      <c r="K217" s="273"/>
      <c r="L217" s="271">
        <v>9618.3247300000003</v>
      </c>
      <c r="M217" s="272">
        <v>2212.2146879000002</v>
      </c>
    </row>
    <row r="218" spans="1:13" x14ac:dyDescent="0.3">
      <c r="A218" s="266" t="s">
        <v>246</v>
      </c>
      <c r="B218" s="267">
        <v>1000023531</v>
      </c>
      <c r="C218" s="267">
        <v>1000023532</v>
      </c>
      <c r="D218" s="268" t="s">
        <v>60</v>
      </c>
      <c r="E218" s="268" t="s">
        <v>60</v>
      </c>
      <c r="F218" s="269"/>
      <c r="G218" s="269"/>
      <c r="H218" s="268" t="s">
        <v>60</v>
      </c>
      <c r="I218" s="268" t="s">
        <v>60</v>
      </c>
      <c r="J218" s="273"/>
      <c r="K218" s="273"/>
      <c r="L218" s="271">
        <v>32057.598614999999</v>
      </c>
      <c r="M218" s="272">
        <v>7373.2476814500005</v>
      </c>
    </row>
    <row r="219" spans="1:13" x14ac:dyDescent="0.3">
      <c r="A219" s="266" t="s">
        <v>247</v>
      </c>
      <c r="B219" s="267">
        <v>1000023587</v>
      </c>
      <c r="C219" s="267">
        <v>1000023588</v>
      </c>
      <c r="D219" s="268" t="s">
        <v>60</v>
      </c>
      <c r="E219" s="268" t="s">
        <v>60</v>
      </c>
      <c r="F219" s="269"/>
      <c r="G219" s="269"/>
      <c r="H219" s="268" t="s">
        <v>60</v>
      </c>
      <c r="I219" s="268" t="s">
        <v>60</v>
      </c>
      <c r="J219" s="273"/>
      <c r="K219" s="273"/>
      <c r="L219" s="271">
        <v>27477.621727499998</v>
      </c>
      <c r="M219" s="272">
        <v>6319.8529973249997</v>
      </c>
    </row>
    <row r="220" spans="1:13" x14ac:dyDescent="0.3">
      <c r="A220" s="266" t="s">
        <v>248</v>
      </c>
      <c r="B220" s="267">
        <v>1000023573</v>
      </c>
      <c r="C220" s="267">
        <v>1000023574</v>
      </c>
      <c r="D220" s="268" t="s">
        <v>60</v>
      </c>
      <c r="E220" s="268" t="s">
        <v>60</v>
      </c>
      <c r="F220" s="269"/>
      <c r="G220" s="269"/>
      <c r="H220" s="268" t="s">
        <v>60</v>
      </c>
      <c r="I220" s="268" t="s">
        <v>60</v>
      </c>
      <c r="J220" s="273"/>
      <c r="K220" s="273"/>
      <c r="L220" s="271">
        <v>27477.621727499998</v>
      </c>
      <c r="M220" s="272">
        <v>6319.8529973249997</v>
      </c>
    </row>
    <row r="221" spans="1:13" x14ac:dyDescent="0.3">
      <c r="A221" s="266" t="s">
        <v>249</v>
      </c>
      <c r="B221" s="267">
        <v>1000024217</v>
      </c>
      <c r="C221" s="267">
        <v>1000024218</v>
      </c>
      <c r="D221" s="268" t="s">
        <v>60</v>
      </c>
      <c r="E221" s="268" t="s">
        <v>60</v>
      </c>
      <c r="F221" s="269"/>
      <c r="G221" s="269"/>
      <c r="H221" s="268" t="s">
        <v>60</v>
      </c>
      <c r="I221" s="268" t="s">
        <v>60</v>
      </c>
      <c r="J221" s="273"/>
      <c r="K221" s="273"/>
      <c r="L221" s="271">
        <v>35720.833592499999</v>
      </c>
      <c r="M221" s="272">
        <v>8215.7917262749997</v>
      </c>
    </row>
    <row r="222" spans="1:13" x14ac:dyDescent="0.3">
      <c r="A222" s="266" t="s">
        <v>250</v>
      </c>
      <c r="B222" s="267">
        <v>1000024859</v>
      </c>
      <c r="C222" s="267">
        <v>1000024860</v>
      </c>
      <c r="D222" s="268" t="s">
        <v>60</v>
      </c>
      <c r="E222" s="268" t="s">
        <v>60</v>
      </c>
      <c r="F222" s="269"/>
      <c r="G222" s="269"/>
      <c r="H222" s="268" t="s">
        <v>60</v>
      </c>
      <c r="I222" s="268" t="s">
        <v>60</v>
      </c>
      <c r="J222" s="273"/>
      <c r="K222" s="273"/>
      <c r="L222" s="271">
        <v>5669.167805</v>
      </c>
      <c r="M222" s="272">
        <v>1303.9085951500001</v>
      </c>
    </row>
    <row r="223" spans="1:13" x14ac:dyDescent="0.3">
      <c r="A223" s="266" t="s">
        <v>251</v>
      </c>
      <c r="B223" s="267">
        <v>1000024861</v>
      </c>
      <c r="C223" s="267">
        <v>1000024862</v>
      </c>
      <c r="D223" s="268" t="s">
        <v>60</v>
      </c>
      <c r="E223" s="268" t="s">
        <v>60</v>
      </c>
      <c r="F223" s="269"/>
      <c r="G223" s="269"/>
      <c r="H223" s="268" t="s">
        <v>60</v>
      </c>
      <c r="I223" s="268" t="s">
        <v>60</v>
      </c>
      <c r="J223" s="273"/>
      <c r="K223" s="273"/>
      <c r="L223" s="271">
        <v>5154.0603799999999</v>
      </c>
      <c r="M223" s="272">
        <v>1185.4338874</v>
      </c>
    </row>
    <row r="224" spans="1:13" x14ac:dyDescent="0.3">
      <c r="A224" s="266" t="s">
        <v>252</v>
      </c>
      <c r="B224" s="267">
        <v>1000024863</v>
      </c>
      <c r="C224" s="267">
        <v>1000024864</v>
      </c>
      <c r="D224" s="268" t="s">
        <v>60</v>
      </c>
      <c r="E224" s="268" t="s">
        <v>60</v>
      </c>
      <c r="F224" s="269"/>
      <c r="G224" s="269"/>
      <c r="H224" s="268" t="s">
        <v>60</v>
      </c>
      <c r="I224" s="268" t="s">
        <v>60</v>
      </c>
      <c r="J224" s="273"/>
      <c r="K224" s="273"/>
      <c r="L224" s="271">
        <v>17174.726694999998</v>
      </c>
      <c r="M224" s="272">
        <v>3950.1871398499998</v>
      </c>
    </row>
    <row r="225" spans="1:13" x14ac:dyDescent="0.3">
      <c r="A225" s="266" t="s">
        <v>253</v>
      </c>
      <c r="B225" s="267">
        <v>1000023559</v>
      </c>
      <c r="C225" s="267">
        <v>1000023560</v>
      </c>
      <c r="D225" s="268" t="s">
        <v>60</v>
      </c>
      <c r="E225" s="268" t="s">
        <v>60</v>
      </c>
      <c r="F225" s="269"/>
      <c r="G225" s="269"/>
      <c r="H225" s="268" t="s">
        <v>60</v>
      </c>
      <c r="I225" s="268" t="s">
        <v>60</v>
      </c>
      <c r="J225" s="273"/>
      <c r="K225" s="273"/>
      <c r="L225" s="271">
        <v>4535.1849375000002</v>
      </c>
      <c r="M225" s="272">
        <v>1043.092535625</v>
      </c>
    </row>
    <row r="226" spans="1:13" x14ac:dyDescent="0.3">
      <c r="A226" s="266" t="s">
        <v>254</v>
      </c>
      <c r="B226" s="267">
        <v>1000023563</v>
      </c>
      <c r="C226" s="267">
        <v>1000023564</v>
      </c>
      <c r="D226" s="268" t="s">
        <v>60</v>
      </c>
      <c r="E226" s="268" t="s">
        <v>60</v>
      </c>
      <c r="F226" s="269"/>
      <c r="G226" s="269"/>
      <c r="H226" s="268" t="s">
        <v>60</v>
      </c>
      <c r="I226" s="268" t="s">
        <v>60</v>
      </c>
      <c r="J226" s="273"/>
      <c r="K226" s="273"/>
      <c r="L226" s="271">
        <v>4123.0989975000002</v>
      </c>
      <c r="M226" s="272">
        <v>948.31276942500006</v>
      </c>
    </row>
    <row r="227" spans="1:13" x14ac:dyDescent="0.3">
      <c r="A227" s="266" t="s">
        <v>255</v>
      </c>
      <c r="B227" s="267">
        <v>1000023555</v>
      </c>
      <c r="C227" s="267">
        <v>1000023556</v>
      </c>
      <c r="D227" s="268" t="s">
        <v>60</v>
      </c>
      <c r="E227" s="268" t="s">
        <v>60</v>
      </c>
      <c r="F227" s="269"/>
      <c r="G227" s="269"/>
      <c r="H227" s="268" t="s">
        <v>60</v>
      </c>
      <c r="I227" s="268" t="s">
        <v>60</v>
      </c>
      <c r="J227" s="273"/>
      <c r="K227" s="273"/>
      <c r="L227" s="271">
        <v>13739.18413</v>
      </c>
      <c r="M227" s="272">
        <v>3160.0123499000001</v>
      </c>
    </row>
    <row r="228" spans="1:13" x14ac:dyDescent="0.3">
      <c r="A228" s="266" t="s">
        <v>256</v>
      </c>
      <c r="B228" s="267">
        <v>1000024211</v>
      </c>
      <c r="C228" s="267">
        <v>1000024212</v>
      </c>
      <c r="D228" s="268" t="s">
        <v>60</v>
      </c>
      <c r="E228" s="268" t="s">
        <v>60</v>
      </c>
      <c r="F228" s="269"/>
      <c r="G228" s="269"/>
      <c r="H228" s="268" t="s">
        <v>60</v>
      </c>
      <c r="I228" s="268" t="s">
        <v>60</v>
      </c>
      <c r="J228" s="273"/>
      <c r="K228" s="273"/>
      <c r="L228" s="271">
        <v>35720.833592499999</v>
      </c>
      <c r="M228" s="272">
        <v>8215.7917262749997</v>
      </c>
    </row>
    <row r="229" spans="1:13" ht="24" x14ac:dyDescent="0.3">
      <c r="A229" s="266" t="s">
        <v>257</v>
      </c>
      <c r="B229" s="267">
        <v>1000023599</v>
      </c>
      <c r="C229" s="267">
        <v>1000023600</v>
      </c>
      <c r="D229" s="268" t="s">
        <v>60</v>
      </c>
      <c r="E229" s="268" t="s">
        <v>60</v>
      </c>
      <c r="F229" s="269"/>
      <c r="G229" s="269"/>
      <c r="H229" s="268" t="s">
        <v>60</v>
      </c>
      <c r="I229" s="268" t="s">
        <v>60</v>
      </c>
      <c r="J229" s="273"/>
      <c r="K229" s="273"/>
      <c r="L229" s="271">
        <v>27477.621727499998</v>
      </c>
      <c r="M229" s="272">
        <v>6319.8529973249997</v>
      </c>
    </row>
    <row r="230" spans="1:13" ht="24" x14ac:dyDescent="0.3">
      <c r="A230" s="266" t="s">
        <v>258</v>
      </c>
      <c r="B230" s="267">
        <v>1000023593</v>
      </c>
      <c r="C230" s="267">
        <v>1000023594</v>
      </c>
      <c r="D230" s="268" t="s">
        <v>60</v>
      </c>
      <c r="E230" s="268" t="s">
        <v>60</v>
      </c>
      <c r="F230" s="269"/>
      <c r="G230" s="269"/>
      <c r="H230" s="268" t="s">
        <v>60</v>
      </c>
      <c r="I230" s="268" t="s">
        <v>60</v>
      </c>
      <c r="J230" s="273"/>
      <c r="K230" s="273"/>
      <c r="L230" s="271">
        <v>27477.621727499998</v>
      </c>
      <c r="M230" s="272">
        <v>6319.8529973249997</v>
      </c>
    </row>
    <row r="231" spans="1:13" ht="24" x14ac:dyDescent="0.3">
      <c r="A231" s="266" t="s">
        <v>259</v>
      </c>
      <c r="B231" s="267">
        <v>1000023605</v>
      </c>
      <c r="C231" s="267">
        <v>1000023606</v>
      </c>
      <c r="D231" s="268" t="s">
        <v>60</v>
      </c>
      <c r="E231" s="268" t="s">
        <v>60</v>
      </c>
      <c r="F231" s="269"/>
      <c r="G231" s="269"/>
      <c r="H231" s="268" t="s">
        <v>60</v>
      </c>
      <c r="I231" s="268" t="s">
        <v>60</v>
      </c>
      <c r="J231" s="273"/>
      <c r="K231" s="273"/>
      <c r="L231" s="271">
        <v>27477.621727499998</v>
      </c>
      <c r="M231" s="272">
        <v>6319.8529973249997</v>
      </c>
    </row>
    <row r="232" spans="1:13" x14ac:dyDescent="0.3">
      <c r="A232" s="266" t="s">
        <v>260</v>
      </c>
      <c r="B232" s="267">
        <v>1000023585</v>
      </c>
      <c r="C232" s="267">
        <v>1000023586</v>
      </c>
      <c r="D232" s="268" t="s">
        <v>60</v>
      </c>
      <c r="E232" s="268" t="s">
        <v>60</v>
      </c>
      <c r="F232" s="269"/>
      <c r="G232" s="269"/>
      <c r="H232" s="268" t="s">
        <v>60</v>
      </c>
      <c r="I232" s="268" t="s">
        <v>60</v>
      </c>
      <c r="J232" s="273"/>
      <c r="K232" s="273"/>
      <c r="L232" s="271">
        <v>230.67854249999999</v>
      </c>
      <c r="M232" s="272">
        <v>53.056064775000003</v>
      </c>
    </row>
    <row r="233" spans="1:13" x14ac:dyDescent="0.3">
      <c r="A233" s="266" t="s">
        <v>261</v>
      </c>
      <c r="B233" s="267">
        <v>1000024715</v>
      </c>
      <c r="C233" s="267">
        <v>1000024716</v>
      </c>
      <c r="D233" s="268" t="s">
        <v>60</v>
      </c>
      <c r="E233" s="268" t="s">
        <v>60</v>
      </c>
      <c r="F233" s="269"/>
      <c r="G233" s="269"/>
      <c r="H233" s="268" t="s">
        <v>60</v>
      </c>
      <c r="I233" s="268" t="s">
        <v>60</v>
      </c>
      <c r="J233" s="273"/>
      <c r="K233" s="273"/>
      <c r="L233" s="271">
        <v>13224.823237500001</v>
      </c>
      <c r="M233" s="272">
        <v>3041.7093446250001</v>
      </c>
    </row>
    <row r="234" spans="1:13" x14ac:dyDescent="0.3">
      <c r="A234" s="266" t="s">
        <v>262</v>
      </c>
      <c r="B234" s="267">
        <v>1000024717</v>
      </c>
      <c r="C234" s="267">
        <v>1000024718</v>
      </c>
      <c r="D234" s="268" t="s">
        <v>60</v>
      </c>
      <c r="E234" s="268" t="s">
        <v>60</v>
      </c>
      <c r="F234" s="269"/>
      <c r="G234" s="269"/>
      <c r="H234" s="268" t="s">
        <v>60</v>
      </c>
      <c r="I234" s="268" t="s">
        <v>60</v>
      </c>
      <c r="J234" s="273"/>
      <c r="K234" s="273"/>
      <c r="L234" s="271">
        <v>12023.652445</v>
      </c>
      <c r="M234" s="272">
        <v>2765.4400623500001</v>
      </c>
    </row>
    <row r="235" spans="1:13" x14ac:dyDescent="0.3">
      <c r="A235" s="266" t="s">
        <v>263</v>
      </c>
      <c r="B235" s="267">
        <v>1000024719</v>
      </c>
      <c r="C235" s="267">
        <v>1000024720</v>
      </c>
      <c r="D235" s="268" t="s">
        <v>60</v>
      </c>
      <c r="E235" s="268" t="s">
        <v>60</v>
      </c>
      <c r="F235" s="269"/>
      <c r="G235" s="269"/>
      <c r="H235" s="268" t="s">
        <v>60</v>
      </c>
      <c r="I235" s="268" t="s">
        <v>60</v>
      </c>
      <c r="J235" s="273"/>
      <c r="K235" s="273"/>
      <c r="L235" s="271">
        <v>40071.625002499997</v>
      </c>
      <c r="M235" s="272">
        <v>9216.4737505749999</v>
      </c>
    </row>
    <row r="236" spans="1:13" x14ac:dyDescent="0.3">
      <c r="A236" s="266" t="s">
        <v>264</v>
      </c>
      <c r="B236" s="267">
        <v>1000023547</v>
      </c>
      <c r="C236" s="267">
        <v>1000023548</v>
      </c>
      <c r="D236" s="268" t="s">
        <v>60</v>
      </c>
      <c r="E236" s="268" t="s">
        <v>60</v>
      </c>
      <c r="F236" s="269"/>
      <c r="G236" s="269"/>
      <c r="H236" s="268" t="s">
        <v>60</v>
      </c>
      <c r="I236" s="268" t="s">
        <v>60</v>
      </c>
      <c r="J236" s="273"/>
      <c r="K236" s="273"/>
      <c r="L236" s="271">
        <v>10580.605122499999</v>
      </c>
      <c r="M236" s="272">
        <v>2433.539178175</v>
      </c>
    </row>
    <row r="237" spans="1:13" x14ac:dyDescent="0.3">
      <c r="A237" s="266" t="s">
        <v>265</v>
      </c>
      <c r="B237" s="267">
        <v>1000023551</v>
      </c>
      <c r="C237" s="267">
        <v>1000023552</v>
      </c>
      <c r="D237" s="268" t="s">
        <v>60</v>
      </c>
      <c r="E237" s="268" t="s">
        <v>60</v>
      </c>
      <c r="F237" s="269"/>
      <c r="G237" s="269"/>
      <c r="H237" s="268" t="s">
        <v>60</v>
      </c>
      <c r="I237" s="268" t="s">
        <v>60</v>
      </c>
      <c r="J237" s="273"/>
      <c r="K237" s="273"/>
      <c r="L237" s="271">
        <v>9618.3247300000003</v>
      </c>
      <c r="M237" s="272">
        <v>2212.2146879000002</v>
      </c>
    </row>
    <row r="238" spans="1:13" x14ac:dyDescent="0.3">
      <c r="A238" s="266" t="s">
        <v>266</v>
      </c>
      <c r="B238" s="267">
        <v>1000023543</v>
      </c>
      <c r="C238" s="267">
        <v>1000023544</v>
      </c>
      <c r="D238" s="268" t="s">
        <v>60</v>
      </c>
      <c r="E238" s="268" t="s">
        <v>60</v>
      </c>
      <c r="F238" s="269"/>
      <c r="G238" s="269"/>
      <c r="H238" s="268" t="s">
        <v>60</v>
      </c>
      <c r="I238" s="268" t="s">
        <v>60</v>
      </c>
      <c r="J238" s="273"/>
      <c r="K238" s="273"/>
      <c r="L238" s="271">
        <v>32057.598614999999</v>
      </c>
      <c r="M238" s="272">
        <v>7373.2476814500005</v>
      </c>
    </row>
    <row r="239" spans="1:13" x14ac:dyDescent="0.3">
      <c r="A239" s="266" t="s">
        <v>267</v>
      </c>
      <c r="B239" s="267">
        <v>1000024811</v>
      </c>
      <c r="C239" s="267">
        <v>1000024812</v>
      </c>
      <c r="D239" s="268" t="s">
        <v>60</v>
      </c>
      <c r="E239" s="268" t="s">
        <v>60</v>
      </c>
      <c r="F239" s="269"/>
      <c r="G239" s="269"/>
      <c r="H239" s="268" t="s">
        <v>60</v>
      </c>
      <c r="I239" s="268" t="s">
        <v>60</v>
      </c>
      <c r="J239" s="273"/>
      <c r="K239" s="273"/>
      <c r="L239" s="271">
        <v>13224.823237500001</v>
      </c>
      <c r="M239" s="272">
        <v>3041.7093446250001</v>
      </c>
    </row>
    <row r="240" spans="1:13" x14ac:dyDescent="0.3">
      <c r="A240" s="266" t="s">
        <v>268</v>
      </c>
      <c r="B240" s="267">
        <v>1000024813</v>
      </c>
      <c r="C240" s="267">
        <v>1000024814</v>
      </c>
      <c r="D240" s="268" t="s">
        <v>60</v>
      </c>
      <c r="E240" s="268" t="s">
        <v>60</v>
      </c>
      <c r="F240" s="269"/>
      <c r="G240" s="269"/>
      <c r="H240" s="268" t="s">
        <v>60</v>
      </c>
      <c r="I240" s="268" t="s">
        <v>60</v>
      </c>
      <c r="J240" s="273"/>
      <c r="K240" s="273"/>
      <c r="L240" s="271">
        <v>12023.652445</v>
      </c>
      <c r="M240" s="272">
        <v>2765.4400623500001</v>
      </c>
    </row>
    <row r="241" spans="1:13" x14ac:dyDescent="0.3">
      <c r="A241" s="266" t="s">
        <v>269</v>
      </c>
      <c r="B241" s="267">
        <v>1000024815</v>
      </c>
      <c r="C241" s="267">
        <v>1000024816</v>
      </c>
      <c r="D241" s="268" t="s">
        <v>60</v>
      </c>
      <c r="E241" s="268" t="s">
        <v>60</v>
      </c>
      <c r="F241" s="269"/>
      <c r="G241" s="269"/>
      <c r="H241" s="268" t="s">
        <v>60</v>
      </c>
      <c r="I241" s="268" t="s">
        <v>60</v>
      </c>
      <c r="J241" s="273"/>
      <c r="K241" s="273"/>
      <c r="L241" s="271">
        <v>40071.625002499997</v>
      </c>
      <c r="M241" s="272">
        <v>9216.4737505749999</v>
      </c>
    </row>
    <row r="242" spans="1:13" x14ac:dyDescent="0.3">
      <c r="A242" s="266" t="s">
        <v>270</v>
      </c>
      <c r="B242" s="267">
        <v>1000023617</v>
      </c>
      <c r="C242" s="267">
        <v>1000023618</v>
      </c>
      <c r="D242" s="268" t="s">
        <v>60</v>
      </c>
      <c r="E242" s="268" t="s">
        <v>60</v>
      </c>
      <c r="F242" s="269"/>
      <c r="G242" s="269"/>
      <c r="H242" s="268" t="s">
        <v>60</v>
      </c>
      <c r="I242" s="268" t="s">
        <v>60</v>
      </c>
      <c r="J242" s="273"/>
      <c r="K242" s="273"/>
      <c r="L242" s="271">
        <v>10580.605122499999</v>
      </c>
      <c r="M242" s="272">
        <v>2433.539178175</v>
      </c>
    </row>
    <row r="243" spans="1:13" x14ac:dyDescent="0.3">
      <c r="A243" s="266" t="s">
        <v>271</v>
      </c>
      <c r="B243" s="267">
        <v>1000023621</v>
      </c>
      <c r="C243" s="267">
        <v>1000023622</v>
      </c>
      <c r="D243" s="268" t="s">
        <v>60</v>
      </c>
      <c r="E243" s="268" t="s">
        <v>60</v>
      </c>
      <c r="F243" s="269"/>
      <c r="G243" s="269"/>
      <c r="H243" s="268" t="s">
        <v>60</v>
      </c>
      <c r="I243" s="268" t="s">
        <v>60</v>
      </c>
      <c r="J243" s="273"/>
      <c r="K243" s="273"/>
      <c r="L243" s="271">
        <v>9618.3247300000003</v>
      </c>
      <c r="M243" s="272">
        <v>2212.2146879000002</v>
      </c>
    </row>
    <row r="244" spans="1:13" x14ac:dyDescent="0.3">
      <c r="A244" s="266" t="s">
        <v>272</v>
      </c>
      <c r="B244" s="267">
        <v>1000023613</v>
      </c>
      <c r="C244" s="267">
        <v>1000023614</v>
      </c>
      <c r="D244" s="268" t="s">
        <v>60</v>
      </c>
      <c r="E244" s="268" t="s">
        <v>60</v>
      </c>
      <c r="F244" s="269"/>
      <c r="G244" s="269"/>
      <c r="H244" s="268" t="s">
        <v>60</v>
      </c>
      <c r="I244" s="268" t="s">
        <v>60</v>
      </c>
      <c r="J244" s="273"/>
      <c r="K244" s="273"/>
      <c r="L244" s="271">
        <v>32057.598614999999</v>
      </c>
      <c r="M244" s="272">
        <v>7373.2476814500005</v>
      </c>
    </row>
    <row r="245" spans="1:13" x14ac:dyDescent="0.3">
      <c r="A245" s="266" t="s">
        <v>273</v>
      </c>
      <c r="B245" s="267">
        <v>1000024841</v>
      </c>
      <c r="C245" s="267">
        <v>1000024842</v>
      </c>
      <c r="D245" s="268" t="s">
        <v>60</v>
      </c>
      <c r="E245" s="268" t="s">
        <v>60</v>
      </c>
      <c r="F245" s="269"/>
      <c r="G245" s="269"/>
      <c r="H245" s="268" t="s">
        <v>60</v>
      </c>
      <c r="I245" s="268" t="s">
        <v>60</v>
      </c>
      <c r="J245" s="273"/>
      <c r="K245" s="273"/>
      <c r="L245" s="271">
        <v>13224.823237500001</v>
      </c>
      <c r="M245" s="272">
        <v>3041.7093446250001</v>
      </c>
    </row>
    <row r="246" spans="1:13" x14ac:dyDescent="0.3">
      <c r="A246" s="266" t="s">
        <v>274</v>
      </c>
      <c r="B246" s="267">
        <v>1000024843</v>
      </c>
      <c r="C246" s="267">
        <v>1000024844</v>
      </c>
      <c r="D246" s="268" t="s">
        <v>60</v>
      </c>
      <c r="E246" s="268" t="s">
        <v>60</v>
      </c>
      <c r="F246" s="269"/>
      <c r="G246" s="269"/>
      <c r="H246" s="268" t="s">
        <v>60</v>
      </c>
      <c r="I246" s="268" t="s">
        <v>60</v>
      </c>
      <c r="J246" s="273"/>
      <c r="K246" s="273"/>
      <c r="L246" s="271">
        <v>12023.652445</v>
      </c>
      <c r="M246" s="272">
        <v>2765.4400623500001</v>
      </c>
    </row>
    <row r="247" spans="1:13" x14ac:dyDescent="0.3">
      <c r="A247" s="266" t="s">
        <v>275</v>
      </c>
      <c r="B247" s="267">
        <v>1000024845</v>
      </c>
      <c r="C247" s="267">
        <v>1000024846</v>
      </c>
      <c r="D247" s="268" t="s">
        <v>60</v>
      </c>
      <c r="E247" s="268" t="s">
        <v>60</v>
      </c>
      <c r="F247" s="269"/>
      <c r="G247" s="269"/>
      <c r="H247" s="268" t="s">
        <v>60</v>
      </c>
      <c r="I247" s="268" t="s">
        <v>60</v>
      </c>
      <c r="J247" s="273"/>
      <c r="K247" s="273"/>
      <c r="L247" s="271">
        <v>40071.625002499997</v>
      </c>
      <c r="M247" s="272">
        <v>9216.4737505749999</v>
      </c>
    </row>
    <row r="248" spans="1:13" x14ac:dyDescent="0.3">
      <c r="A248" s="266" t="s">
        <v>276</v>
      </c>
      <c r="B248" s="267">
        <v>1000023629</v>
      </c>
      <c r="C248" s="267">
        <v>1000023630</v>
      </c>
      <c r="D248" s="268" t="s">
        <v>60</v>
      </c>
      <c r="E248" s="268" t="s">
        <v>60</v>
      </c>
      <c r="F248" s="269"/>
      <c r="G248" s="269"/>
      <c r="H248" s="268" t="s">
        <v>60</v>
      </c>
      <c r="I248" s="268" t="s">
        <v>60</v>
      </c>
      <c r="J248" s="273"/>
      <c r="K248" s="273"/>
      <c r="L248" s="271">
        <v>10580.605122499999</v>
      </c>
      <c r="M248" s="272">
        <v>2433.539178175</v>
      </c>
    </row>
    <row r="249" spans="1:13" x14ac:dyDescent="0.3">
      <c r="A249" s="266" t="s">
        <v>277</v>
      </c>
      <c r="B249" s="267">
        <v>1000023633</v>
      </c>
      <c r="C249" s="267">
        <v>1000023634</v>
      </c>
      <c r="D249" s="268" t="s">
        <v>60</v>
      </c>
      <c r="E249" s="268" t="s">
        <v>60</v>
      </c>
      <c r="F249" s="269"/>
      <c r="G249" s="269"/>
      <c r="H249" s="268" t="s">
        <v>60</v>
      </c>
      <c r="I249" s="268" t="s">
        <v>60</v>
      </c>
      <c r="J249" s="273"/>
      <c r="K249" s="273"/>
      <c r="L249" s="271">
        <v>9618.3247300000003</v>
      </c>
      <c r="M249" s="272">
        <v>2212.2146879000002</v>
      </c>
    </row>
    <row r="250" spans="1:13" x14ac:dyDescent="0.3">
      <c r="A250" s="266" t="s">
        <v>278</v>
      </c>
      <c r="B250" s="267">
        <v>1000023625</v>
      </c>
      <c r="C250" s="267">
        <v>1000023626</v>
      </c>
      <c r="D250" s="268" t="s">
        <v>60</v>
      </c>
      <c r="E250" s="268" t="s">
        <v>60</v>
      </c>
      <c r="F250" s="269"/>
      <c r="G250" s="269"/>
      <c r="H250" s="268" t="s">
        <v>60</v>
      </c>
      <c r="I250" s="268" t="s">
        <v>60</v>
      </c>
      <c r="J250" s="273"/>
      <c r="K250" s="273"/>
      <c r="L250" s="271">
        <v>32057.598614999999</v>
      </c>
      <c r="M250" s="272">
        <v>7373.2476814500005</v>
      </c>
    </row>
    <row r="251" spans="1:13" x14ac:dyDescent="0.3">
      <c r="A251" s="266" t="s">
        <v>279</v>
      </c>
      <c r="B251" s="267">
        <v>1000024835</v>
      </c>
      <c r="C251" s="267">
        <v>1000024836</v>
      </c>
      <c r="D251" s="268" t="s">
        <v>60</v>
      </c>
      <c r="E251" s="268" t="s">
        <v>60</v>
      </c>
      <c r="F251" s="269"/>
      <c r="G251" s="269"/>
      <c r="H251" s="268" t="s">
        <v>60</v>
      </c>
      <c r="I251" s="268" t="s">
        <v>60</v>
      </c>
      <c r="J251" s="273"/>
      <c r="K251" s="273"/>
      <c r="L251" s="271">
        <v>13224.823237500001</v>
      </c>
      <c r="M251" s="272">
        <v>3041.7093446250001</v>
      </c>
    </row>
    <row r="252" spans="1:13" x14ac:dyDescent="0.3">
      <c r="A252" s="266" t="s">
        <v>280</v>
      </c>
      <c r="B252" s="267">
        <v>1000024837</v>
      </c>
      <c r="C252" s="267">
        <v>1000024838</v>
      </c>
      <c r="D252" s="268" t="s">
        <v>60</v>
      </c>
      <c r="E252" s="268" t="s">
        <v>60</v>
      </c>
      <c r="F252" s="269"/>
      <c r="G252" s="269"/>
      <c r="H252" s="268" t="s">
        <v>60</v>
      </c>
      <c r="I252" s="268" t="s">
        <v>60</v>
      </c>
      <c r="J252" s="273"/>
      <c r="K252" s="273"/>
      <c r="L252" s="271">
        <v>12023.652445</v>
      </c>
      <c r="M252" s="272">
        <v>2765.4400623500001</v>
      </c>
    </row>
    <row r="253" spans="1:13" x14ac:dyDescent="0.3">
      <c r="A253" s="266" t="s">
        <v>281</v>
      </c>
      <c r="B253" s="267">
        <v>1000024839</v>
      </c>
      <c r="C253" s="267">
        <v>1000024840</v>
      </c>
      <c r="D253" s="268" t="s">
        <v>60</v>
      </c>
      <c r="E253" s="268" t="s">
        <v>60</v>
      </c>
      <c r="F253" s="269"/>
      <c r="G253" s="269"/>
      <c r="H253" s="268" t="s">
        <v>60</v>
      </c>
      <c r="I253" s="268" t="s">
        <v>60</v>
      </c>
      <c r="J253" s="273"/>
      <c r="K253" s="273"/>
      <c r="L253" s="271">
        <v>40071.625002499997</v>
      </c>
      <c r="M253" s="272">
        <v>9216.4737505749999</v>
      </c>
    </row>
    <row r="254" spans="1:13" x14ac:dyDescent="0.3">
      <c r="A254" s="266" t="s">
        <v>282</v>
      </c>
      <c r="B254" s="267">
        <v>1000023641</v>
      </c>
      <c r="C254" s="267">
        <v>1000023642</v>
      </c>
      <c r="D254" s="268" t="s">
        <v>60</v>
      </c>
      <c r="E254" s="268" t="s">
        <v>60</v>
      </c>
      <c r="F254" s="269"/>
      <c r="G254" s="269"/>
      <c r="H254" s="268" t="s">
        <v>60</v>
      </c>
      <c r="I254" s="268" t="s">
        <v>60</v>
      </c>
      <c r="J254" s="273"/>
      <c r="K254" s="273"/>
      <c r="L254" s="271">
        <v>10580.605122499999</v>
      </c>
      <c r="M254" s="272">
        <v>2433.539178175</v>
      </c>
    </row>
    <row r="255" spans="1:13" x14ac:dyDescent="0.3">
      <c r="A255" s="266" t="s">
        <v>283</v>
      </c>
      <c r="B255" s="267">
        <v>1000023645</v>
      </c>
      <c r="C255" s="267">
        <v>1000023646</v>
      </c>
      <c r="D255" s="268" t="s">
        <v>60</v>
      </c>
      <c r="E255" s="268" t="s">
        <v>60</v>
      </c>
      <c r="F255" s="269"/>
      <c r="G255" s="269"/>
      <c r="H255" s="268" t="s">
        <v>60</v>
      </c>
      <c r="I255" s="268" t="s">
        <v>60</v>
      </c>
      <c r="J255" s="273"/>
      <c r="K255" s="273"/>
      <c r="L255" s="271">
        <v>9618.3247300000003</v>
      </c>
      <c r="M255" s="272">
        <v>2212.2146879000002</v>
      </c>
    </row>
    <row r="256" spans="1:13" x14ac:dyDescent="0.3">
      <c r="A256" s="266" t="s">
        <v>284</v>
      </c>
      <c r="B256" s="267">
        <v>1000023637</v>
      </c>
      <c r="C256" s="267">
        <v>1000023638</v>
      </c>
      <c r="D256" s="268" t="s">
        <v>60</v>
      </c>
      <c r="E256" s="268" t="s">
        <v>60</v>
      </c>
      <c r="F256" s="269"/>
      <c r="G256" s="269"/>
      <c r="H256" s="268" t="s">
        <v>60</v>
      </c>
      <c r="I256" s="268" t="s">
        <v>60</v>
      </c>
      <c r="J256" s="273"/>
      <c r="K256" s="273"/>
      <c r="L256" s="271">
        <v>32057.598614999999</v>
      </c>
      <c r="M256" s="272">
        <v>7373.2476814500005</v>
      </c>
    </row>
    <row r="257" spans="1:13" x14ac:dyDescent="0.3">
      <c r="A257" s="266" t="s">
        <v>285</v>
      </c>
      <c r="B257" s="267">
        <v>1000024611</v>
      </c>
      <c r="C257" s="267">
        <v>1000024612</v>
      </c>
      <c r="D257" s="268" t="s">
        <v>60</v>
      </c>
      <c r="E257" s="268" t="s">
        <v>60</v>
      </c>
      <c r="F257" s="269"/>
      <c r="G257" s="269"/>
      <c r="H257" s="268" t="s">
        <v>60</v>
      </c>
      <c r="I257" s="268" t="s">
        <v>60</v>
      </c>
      <c r="J257" s="273"/>
      <c r="K257" s="273"/>
      <c r="L257" s="271">
        <v>13224.823237500001</v>
      </c>
      <c r="M257" s="272">
        <v>3041.7093446250001</v>
      </c>
    </row>
    <row r="258" spans="1:13" x14ac:dyDescent="0.3">
      <c r="A258" s="266" t="s">
        <v>286</v>
      </c>
      <c r="B258" s="267">
        <v>1000024613</v>
      </c>
      <c r="C258" s="267">
        <v>1000024614</v>
      </c>
      <c r="D258" s="268" t="s">
        <v>60</v>
      </c>
      <c r="E258" s="268" t="s">
        <v>60</v>
      </c>
      <c r="F258" s="269"/>
      <c r="G258" s="269"/>
      <c r="H258" s="268" t="s">
        <v>60</v>
      </c>
      <c r="I258" s="268" t="s">
        <v>60</v>
      </c>
      <c r="J258" s="273"/>
      <c r="K258" s="273"/>
      <c r="L258" s="271">
        <v>12023.652445</v>
      </c>
      <c r="M258" s="272">
        <v>2765.4400623500001</v>
      </c>
    </row>
    <row r="259" spans="1:13" x14ac:dyDescent="0.3">
      <c r="A259" s="266" t="s">
        <v>287</v>
      </c>
      <c r="B259" s="267">
        <v>1000024615</v>
      </c>
      <c r="C259" s="267">
        <v>1000024616</v>
      </c>
      <c r="D259" s="268" t="s">
        <v>60</v>
      </c>
      <c r="E259" s="268" t="s">
        <v>60</v>
      </c>
      <c r="F259" s="269"/>
      <c r="G259" s="269"/>
      <c r="H259" s="268" t="s">
        <v>60</v>
      </c>
      <c r="I259" s="268" t="s">
        <v>60</v>
      </c>
      <c r="J259" s="273"/>
      <c r="K259" s="273"/>
      <c r="L259" s="271">
        <v>40071.625002499997</v>
      </c>
      <c r="M259" s="272">
        <v>9216.4737505749999</v>
      </c>
    </row>
    <row r="260" spans="1:13" x14ac:dyDescent="0.3">
      <c r="A260" s="266" t="s">
        <v>288</v>
      </c>
      <c r="B260" s="267">
        <v>1000023653</v>
      </c>
      <c r="C260" s="267">
        <v>1000023654</v>
      </c>
      <c r="D260" s="268" t="s">
        <v>60</v>
      </c>
      <c r="E260" s="268" t="s">
        <v>60</v>
      </c>
      <c r="F260" s="269"/>
      <c r="G260" s="269"/>
      <c r="H260" s="268" t="s">
        <v>60</v>
      </c>
      <c r="I260" s="268" t="s">
        <v>60</v>
      </c>
      <c r="J260" s="273"/>
      <c r="K260" s="273"/>
      <c r="L260" s="271">
        <v>10580.605122499999</v>
      </c>
      <c r="M260" s="272">
        <v>2433.539178175</v>
      </c>
    </row>
    <row r="261" spans="1:13" x14ac:dyDescent="0.3">
      <c r="A261" s="266" t="s">
        <v>289</v>
      </c>
      <c r="B261" s="267">
        <v>1000023657</v>
      </c>
      <c r="C261" s="267">
        <v>1000023658</v>
      </c>
      <c r="D261" s="268" t="s">
        <v>60</v>
      </c>
      <c r="E261" s="268" t="s">
        <v>60</v>
      </c>
      <c r="F261" s="269"/>
      <c r="G261" s="269"/>
      <c r="H261" s="268" t="s">
        <v>60</v>
      </c>
      <c r="I261" s="268" t="s">
        <v>60</v>
      </c>
      <c r="J261" s="273"/>
      <c r="K261" s="273"/>
      <c r="L261" s="271">
        <v>9618.3247300000003</v>
      </c>
      <c r="M261" s="272">
        <v>2212.2146879000002</v>
      </c>
    </row>
    <row r="262" spans="1:13" x14ac:dyDescent="0.3">
      <c r="A262" s="266" t="s">
        <v>290</v>
      </c>
      <c r="B262" s="267">
        <v>1000023649</v>
      </c>
      <c r="C262" s="267">
        <v>1000023650</v>
      </c>
      <c r="D262" s="268" t="s">
        <v>60</v>
      </c>
      <c r="E262" s="268" t="s">
        <v>60</v>
      </c>
      <c r="F262" s="269"/>
      <c r="G262" s="269"/>
      <c r="H262" s="268" t="s">
        <v>60</v>
      </c>
      <c r="I262" s="268" t="s">
        <v>60</v>
      </c>
      <c r="J262" s="273"/>
      <c r="K262" s="273"/>
      <c r="L262" s="271">
        <v>32057.598614999999</v>
      </c>
      <c r="M262" s="272">
        <v>7373.2476814500005</v>
      </c>
    </row>
    <row r="263" spans="1:13" x14ac:dyDescent="0.3">
      <c r="A263" s="266" t="s">
        <v>291</v>
      </c>
      <c r="B263" s="267">
        <v>1000023661</v>
      </c>
      <c r="C263" s="267">
        <v>1000023662</v>
      </c>
      <c r="D263" s="268" t="s">
        <v>60</v>
      </c>
      <c r="E263" s="268" t="s">
        <v>60</v>
      </c>
      <c r="F263" s="269"/>
      <c r="G263" s="269"/>
      <c r="H263" s="268" t="s">
        <v>60</v>
      </c>
      <c r="I263" s="268" t="s">
        <v>60</v>
      </c>
      <c r="J263" s="273"/>
      <c r="K263" s="273"/>
      <c r="L263" s="271">
        <v>36636.082437499994</v>
      </c>
      <c r="M263" s="272">
        <v>8426.2989606249994</v>
      </c>
    </row>
    <row r="264" spans="1:13" x14ac:dyDescent="0.3">
      <c r="A264" s="266" t="s">
        <v>292</v>
      </c>
      <c r="B264" s="267">
        <v>1000023663</v>
      </c>
      <c r="C264" s="267">
        <v>1000023664</v>
      </c>
      <c r="D264" s="268" t="s">
        <v>60</v>
      </c>
      <c r="E264" s="268" t="s">
        <v>60</v>
      </c>
      <c r="F264" s="269"/>
      <c r="G264" s="269"/>
      <c r="H264" s="268" t="s">
        <v>60</v>
      </c>
      <c r="I264" s="268" t="s">
        <v>60</v>
      </c>
      <c r="J264" s="273"/>
      <c r="K264" s="273"/>
      <c r="L264" s="271">
        <v>47627.280435000001</v>
      </c>
      <c r="M264" s="272">
        <v>10954.27450005</v>
      </c>
    </row>
    <row r="265" spans="1:13" x14ac:dyDescent="0.3">
      <c r="A265" s="266" t="s">
        <v>293</v>
      </c>
      <c r="B265" s="267">
        <v>1000024691</v>
      </c>
      <c r="C265" s="267">
        <v>1000024692</v>
      </c>
      <c r="D265" s="268" t="s">
        <v>60</v>
      </c>
      <c r="E265" s="268" t="s">
        <v>60</v>
      </c>
      <c r="F265" s="269"/>
      <c r="G265" s="269"/>
      <c r="H265" s="268" t="s">
        <v>60</v>
      </c>
      <c r="I265" s="268" t="s">
        <v>60</v>
      </c>
      <c r="J265" s="273"/>
      <c r="K265" s="273"/>
      <c r="L265" s="271">
        <v>2748.732665</v>
      </c>
      <c r="M265" s="272">
        <v>632.20851295</v>
      </c>
    </row>
    <row r="266" spans="1:13" x14ac:dyDescent="0.3">
      <c r="A266" s="266" t="s">
        <v>294</v>
      </c>
      <c r="B266" s="267">
        <v>1000023689</v>
      </c>
      <c r="C266" s="267">
        <v>1000023690</v>
      </c>
      <c r="D266" s="268" t="s">
        <v>60</v>
      </c>
      <c r="E266" s="268" t="s">
        <v>60</v>
      </c>
      <c r="F266" s="269"/>
      <c r="G266" s="269"/>
      <c r="H266" s="268" t="s">
        <v>60</v>
      </c>
      <c r="I266" s="268" t="s">
        <v>60</v>
      </c>
      <c r="J266" s="273"/>
      <c r="K266" s="273"/>
      <c r="L266" s="271">
        <v>1832.7372874999999</v>
      </c>
      <c r="M266" s="272">
        <v>421.52957612500001</v>
      </c>
    </row>
    <row r="267" spans="1:13" x14ac:dyDescent="0.3">
      <c r="A267" s="266" t="s">
        <v>295</v>
      </c>
      <c r="B267" s="267">
        <v>1000024689</v>
      </c>
      <c r="C267" s="267">
        <v>1000024690</v>
      </c>
      <c r="D267" s="268" t="s">
        <v>60</v>
      </c>
      <c r="E267" s="268" t="s">
        <v>60</v>
      </c>
      <c r="F267" s="269"/>
      <c r="G267" s="269"/>
      <c r="H267" s="268" t="s">
        <v>60</v>
      </c>
      <c r="I267" s="268" t="s">
        <v>60</v>
      </c>
      <c r="J267" s="273"/>
      <c r="K267" s="273"/>
      <c r="L267" s="271">
        <v>2748.732665</v>
      </c>
      <c r="M267" s="272">
        <v>632.20851295</v>
      </c>
    </row>
    <row r="268" spans="1:13" x14ac:dyDescent="0.3">
      <c r="A268" s="266" t="s">
        <v>296</v>
      </c>
      <c r="B268" s="267">
        <v>1000023675</v>
      </c>
      <c r="C268" s="267">
        <v>1000023676</v>
      </c>
      <c r="D268" s="268" t="s">
        <v>60</v>
      </c>
      <c r="E268" s="268" t="s">
        <v>60</v>
      </c>
      <c r="F268" s="269"/>
      <c r="G268" s="269"/>
      <c r="H268" s="268" t="s">
        <v>60</v>
      </c>
      <c r="I268" s="268" t="s">
        <v>60</v>
      </c>
      <c r="J268" s="273"/>
      <c r="K268" s="273"/>
      <c r="L268" s="271">
        <v>1832.7372874999999</v>
      </c>
      <c r="M268" s="272">
        <v>421.52957612500001</v>
      </c>
    </row>
    <row r="269" spans="1:13" x14ac:dyDescent="0.3">
      <c r="A269" s="266" t="s">
        <v>297</v>
      </c>
      <c r="B269" s="267">
        <v>1000024697</v>
      </c>
      <c r="C269" s="267">
        <v>1000024698</v>
      </c>
      <c r="D269" s="268" t="s">
        <v>60</v>
      </c>
      <c r="E269" s="268" t="s">
        <v>60</v>
      </c>
      <c r="F269" s="269"/>
      <c r="G269" s="269"/>
      <c r="H269" s="268" t="s">
        <v>60</v>
      </c>
      <c r="I269" s="268" t="s">
        <v>60</v>
      </c>
      <c r="J269" s="273"/>
      <c r="K269" s="273"/>
      <c r="L269" s="271">
        <v>6869.5920649999998</v>
      </c>
      <c r="M269" s="272">
        <v>1580.0061749500001</v>
      </c>
    </row>
    <row r="270" spans="1:13" x14ac:dyDescent="0.3">
      <c r="A270" s="266" t="s">
        <v>298</v>
      </c>
      <c r="B270" s="267">
        <v>1000023677</v>
      </c>
      <c r="C270" s="267">
        <v>1000023678</v>
      </c>
      <c r="D270" s="268" t="s">
        <v>60</v>
      </c>
      <c r="E270" s="268" t="s">
        <v>60</v>
      </c>
      <c r="F270" s="269"/>
      <c r="G270" s="269"/>
      <c r="H270" s="268" t="s">
        <v>60</v>
      </c>
      <c r="I270" s="268" t="s">
        <v>60</v>
      </c>
      <c r="J270" s="273"/>
      <c r="K270" s="273"/>
      <c r="L270" s="271">
        <v>4579.9768875</v>
      </c>
      <c r="M270" s="272">
        <v>1053.3946841250001</v>
      </c>
    </row>
    <row r="271" spans="1:13" x14ac:dyDescent="0.3">
      <c r="A271" s="266" t="s">
        <v>299</v>
      </c>
      <c r="B271" s="267">
        <v>1000024721</v>
      </c>
      <c r="C271" s="267">
        <v>1000024722</v>
      </c>
      <c r="D271" s="268" t="s">
        <v>60</v>
      </c>
      <c r="E271" s="268" t="s">
        <v>60</v>
      </c>
      <c r="F271" s="269"/>
      <c r="G271" s="269"/>
      <c r="H271" s="268" t="s">
        <v>60</v>
      </c>
      <c r="I271" s="268" t="s">
        <v>60</v>
      </c>
      <c r="J271" s="273"/>
      <c r="K271" s="273"/>
      <c r="L271" s="271">
        <v>13224.823237500001</v>
      </c>
      <c r="M271" s="272">
        <v>3041.7093446250001</v>
      </c>
    </row>
    <row r="272" spans="1:13" x14ac:dyDescent="0.3">
      <c r="A272" s="266" t="s">
        <v>300</v>
      </c>
      <c r="B272" s="267">
        <v>1000024723</v>
      </c>
      <c r="C272" s="267">
        <v>1000024724</v>
      </c>
      <c r="D272" s="268" t="s">
        <v>60</v>
      </c>
      <c r="E272" s="268" t="s">
        <v>60</v>
      </c>
      <c r="F272" s="269"/>
      <c r="G272" s="269"/>
      <c r="H272" s="268" t="s">
        <v>60</v>
      </c>
      <c r="I272" s="268" t="s">
        <v>60</v>
      </c>
      <c r="J272" s="273"/>
      <c r="K272" s="273"/>
      <c r="L272" s="271">
        <v>12023.652445</v>
      </c>
      <c r="M272" s="272">
        <v>2765.4400623500001</v>
      </c>
    </row>
    <row r="273" spans="1:13" x14ac:dyDescent="0.3">
      <c r="A273" s="266" t="s">
        <v>301</v>
      </c>
      <c r="B273" s="267">
        <v>1000024725</v>
      </c>
      <c r="C273" s="267">
        <v>1000024726</v>
      </c>
      <c r="D273" s="268" t="s">
        <v>60</v>
      </c>
      <c r="E273" s="268" t="s">
        <v>60</v>
      </c>
      <c r="F273" s="269"/>
      <c r="G273" s="269"/>
      <c r="H273" s="268" t="s">
        <v>60</v>
      </c>
      <c r="I273" s="268" t="s">
        <v>60</v>
      </c>
      <c r="J273" s="273"/>
      <c r="K273" s="273"/>
      <c r="L273" s="271">
        <v>40071.625002499997</v>
      </c>
      <c r="M273" s="272">
        <v>9216.4737505749999</v>
      </c>
    </row>
    <row r="274" spans="1:13" x14ac:dyDescent="0.3">
      <c r="A274" s="266" t="s">
        <v>302</v>
      </c>
      <c r="B274" s="267">
        <v>1000023743</v>
      </c>
      <c r="C274" s="267">
        <v>1000023744</v>
      </c>
      <c r="D274" s="268" t="s">
        <v>60</v>
      </c>
      <c r="E274" s="268" t="s">
        <v>60</v>
      </c>
      <c r="F274" s="269"/>
      <c r="G274" s="269"/>
      <c r="H274" s="268" t="s">
        <v>60</v>
      </c>
      <c r="I274" s="268" t="s">
        <v>60</v>
      </c>
      <c r="J274" s="273"/>
      <c r="K274" s="273"/>
      <c r="L274" s="271">
        <v>10580.605122499999</v>
      </c>
      <c r="M274" s="272">
        <v>2433.539178175</v>
      </c>
    </row>
    <row r="275" spans="1:13" x14ac:dyDescent="0.3">
      <c r="A275" s="266" t="s">
        <v>303</v>
      </c>
      <c r="B275" s="267">
        <v>1000023747</v>
      </c>
      <c r="C275" s="267">
        <v>1000023748</v>
      </c>
      <c r="D275" s="268" t="s">
        <v>60</v>
      </c>
      <c r="E275" s="268" t="s">
        <v>60</v>
      </c>
      <c r="F275" s="269"/>
      <c r="G275" s="269"/>
      <c r="H275" s="268" t="s">
        <v>60</v>
      </c>
      <c r="I275" s="268" t="s">
        <v>60</v>
      </c>
      <c r="J275" s="273"/>
      <c r="K275" s="273"/>
      <c r="L275" s="271">
        <v>9618.3247300000003</v>
      </c>
      <c r="M275" s="272">
        <v>2212.2146879000002</v>
      </c>
    </row>
    <row r="276" spans="1:13" x14ac:dyDescent="0.3">
      <c r="A276" s="266" t="s">
        <v>304</v>
      </c>
      <c r="B276" s="267">
        <v>1000023739</v>
      </c>
      <c r="C276" s="267">
        <v>1000023740</v>
      </c>
      <c r="D276" s="268" t="s">
        <v>60</v>
      </c>
      <c r="E276" s="268" t="s">
        <v>60</v>
      </c>
      <c r="F276" s="269"/>
      <c r="G276" s="269"/>
      <c r="H276" s="268" t="s">
        <v>60</v>
      </c>
      <c r="I276" s="268" t="s">
        <v>60</v>
      </c>
      <c r="J276" s="273"/>
      <c r="K276" s="273"/>
      <c r="L276" s="271">
        <v>32057.598614999999</v>
      </c>
      <c r="M276" s="272">
        <v>7373.2476814500005</v>
      </c>
    </row>
    <row r="277" spans="1:13" x14ac:dyDescent="0.3">
      <c r="A277" s="266" t="s">
        <v>305</v>
      </c>
      <c r="B277" s="267">
        <v>1000024727</v>
      </c>
      <c r="C277" s="267">
        <v>1000024728</v>
      </c>
      <c r="D277" s="268" t="s">
        <v>60</v>
      </c>
      <c r="E277" s="268" t="s">
        <v>60</v>
      </c>
      <c r="F277" s="269"/>
      <c r="G277" s="269"/>
      <c r="H277" s="268" t="s">
        <v>60</v>
      </c>
      <c r="I277" s="268" t="s">
        <v>60</v>
      </c>
      <c r="J277" s="273"/>
      <c r="K277" s="273"/>
      <c r="L277" s="271">
        <v>13224.823237500001</v>
      </c>
      <c r="M277" s="272">
        <v>3041.7093446250001</v>
      </c>
    </row>
    <row r="278" spans="1:13" x14ac:dyDescent="0.3">
      <c r="A278" s="266" t="s">
        <v>306</v>
      </c>
      <c r="B278" s="267">
        <v>1000024729</v>
      </c>
      <c r="C278" s="267">
        <v>1000024730</v>
      </c>
      <c r="D278" s="268" t="s">
        <v>60</v>
      </c>
      <c r="E278" s="268" t="s">
        <v>60</v>
      </c>
      <c r="F278" s="269"/>
      <c r="G278" s="269"/>
      <c r="H278" s="268" t="s">
        <v>60</v>
      </c>
      <c r="I278" s="268" t="s">
        <v>60</v>
      </c>
      <c r="J278" s="273"/>
      <c r="K278" s="273"/>
      <c r="L278" s="271">
        <v>12023.652445</v>
      </c>
      <c r="M278" s="272">
        <v>2765.4400623500001</v>
      </c>
    </row>
    <row r="279" spans="1:13" x14ac:dyDescent="0.3">
      <c r="A279" s="266" t="s">
        <v>307</v>
      </c>
      <c r="B279" s="267">
        <v>1000024731</v>
      </c>
      <c r="C279" s="267">
        <v>1000024732</v>
      </c>
      <c r="D279" s="268" t="s">
        <v>60</v>
      </c>
      <c r="E279" s="268" t="s">
        <v>60</v>
      </c>
      <c r="F279" s="269"/>
      <c r="G279" s="269"/>
      <c r="H279" s="268" t="s">
        <v>60</v>
      </c>
      <c r="I279" s="268" t="s">
        <v>60</v>
      </c>
      <c r="J279" s="273"/>
      <c r="K279" s="273"/>
      <c r="L279" s="271">
        <v>40071.625002499997</v>
      </c>
      <c r="M279" s="272">
        <v>9216.4737505749999</v>
      </c>
    </row>
    <row r="280" spans="1:13" x14ac:dyDescent="0.3">
      <c r="A280" s="266" t="s">
        <v>308</v>
      </c>
      <c r="B280" s="267">
        <v>1000023755</v>
      </c>
      <c r="C280" s="267">
        <v>1000023756</v>
      </c>
      <c r="D280" s="268" t="s">
        <v>60</v>
      </c>
      <c r="E280" s="268" t="s">
        <v>60</v>
      </c>
      <c r="F280" s="269"/>
      <c r="G280" s="269"/>
      <c r="H280" s="268" t="s">
        <v>60</v>
      </c>
      <c r="I280" s="268" t="s">
        <v>60</v>
      </c>
      <c r="J280" s="273"/>
      <c r="K280" s="273"/>
      <c r="L280" s="271">
        <v>10580.605122499999</v>
      </c>
      <c r="M280" s="272">
        <v>2433.539178175</v>
      </c>
    </row>
    <row r="281" spans="1:13" x14ac:dyDescent="0.3">
      <c r="A281" s="266" t="s">
        <v>309</v>
      </c>
      <c r="B281" s="267">
        <v>1000023759</v>
      </c>
      <c r="C281" s="267">
        <v>1000023760</v>
      </c>
      <c r="D281" s="268" t="s">
        <v>60</v>
      </c>
      <c r="E281" s="268" t="s">
        <v>60</v>
      </c>
      <c r="F281" s="269"/>
      <c r="G281" s="269"/>
      <c r="H281" s="268" t="s">
        <v>60</v>
      </c>
      <c r="I281" s="268" t="s">
        <v>60</v>
      </c>
      <c r="J281" s="273"/>
      <c r="K281" s="273"/>
      <c r="L281" s="271">
        <v>9618.3247300000003</v>
      </c>
      <c r="M281" s="272">
        <v>2212.2146879000002</v>
      </c>
    </row>
    <row r="282" spans="1:13" x14ac:dyDescent="0.3">
      <c r="A282" s="266" t="s">
        <v>310</v>
      </c>
      <c r="B282" s="267">
        <v>1000023751</v>
      </c>
      <c r="C282" s="267">
        <v>1000023752</v>
      </c>
      <c r="D282" s="268" t="s">
        <v>60</v>
      </c>
      <c r="E282" s="268" t="s">
        <v>60</v>
      </c>
      <c r="F282" s="269"/>
      <c r="G282" s="269"/>
      <c r="H282" s="268" t="s">
        <v>60</v>
      </c>
      <c r="I282" s="268" t="s">
        <v>60</v>
      </c>
      <c r="J282" s="273"/>
      <c r="K282" s="273"/>
      <c r="L282" s="271">
        <v>32057.598614999999</v>
      </c>
      <c r="M282" s="272">
        <v>7373.2476814500005</v>
      </c>
    </row>
    <row r="283" spans="1:13" x14ac:dyDescent="0.3">
      <c r="A283" s="266" t="s">
        <v>311</v>
      </c>
      <c r="B283" s="267">
        <v>1000024647</v>
      </c>
      <c r="C283" s="267">
        <v>1000024648</v>
      </c>
      <c r="D283" s="268" t="s">
        <v>60</v>
      </c>
      <c r="E283" s="268" t="s">
        <v>60</v>
      </c>
      <c r="F283" s="269"/>
      <c r="G283" s="269"/>
      <c r="H283" s="268" t="s">
        <v>60</v>
      </c>
      <c r="I283" s="268" t="s">
        <v>60</v>
      </c>
      <c r="J283" s="273"/>
      <c r="K283" s="273"/>
      <c r="L283" s="271">
        <v>13224.823237500001</v>
      </c>
      <c r="M283" s="272">
        <v>3041.7093446250001</v>
      </c>
    </row>
    <row r="284" spans="1:13" x14ac:dyDescent="0.3">
      <c r="A284" s="266" t="s">
        <v>312</v>
      </c>
      <c r="B284" s="267">
        <v>1000024649</v>
      </c>
      <c r="C284" s="267">
        <v>1000024650</v>
      </c>
      <c r="D284" s="268" t="s">
        <v>60</v>
      </c>
      <c r="E284" s="268" t="s">
        <v>60</v>
      </c>
      <c r="F284" s="269"/>
      <c r="G284" s="269"/>
      <c r="H284" s="268" t="s">
        <v>60</v>
      </c>
      <c r="I284" s="268" t="s">
        <v>60</v>
      </c>
      <c r="J284" s="273"/>
      <c r="K284" s="273"/>
      <c r="L284" s="271">
        <v>12023.652445</v>
      </c>
      <c r="M284" s="272">
        <v>2765.4400623500001</v>
      </c>
    </row>
    <row r="285" spans="1:13" x14ac:dyDescent="0.3">
      <c r="A285" s="266" t="s">
        <v>313</v>
      </c>
      <c r="B285" s="267">
        <v>1000024651</v>
      </c>
      <c r="C285" s="267">
        <v>1000024652</v>
      </c>
      <c r="D285" s="268" t="s">
        <v>60</v>
      </c>
      <c r="E285" s="268" t="s">
        <v>60</v>
      </c>
      <c r="F285" s="269"/>
      <c r="G285" s="269"/>
      <c r="H285" s="268" t="s">
        <v>60</v>
      </c>
      <c r="I285" s="268" t="s">
        <v>60</v>
      </c>
      <c r="J285" s="273"/>
      <c r="K285" s="273"/>
      <c r="L285" s="271">
        <v>40071.625002499997</v>
      </c>
      <c r="M285" s="272">
        <v>9216.4737505749999</v>
      </c>
    </row>
    <row r="286" spans="1:13" x14ac:dyDescent="0.3">
      <c r="A286" s="266" t="s">
        <v>314</v>
      </c>
      <c r="B286" s="267">
        <v>1000023767</v>
      </c>
      <c r="C286" s="267">
        <v>1000023768</v>
      </c>
      <c r="D286" s="268" t="s">
        <v>60</v>
      </c>
      <c r="E286" s="268" t="s">
        <v>60</v>
      </c>
      <c r="F286" s="269"/>
      <c r="G286" s="269"/>
      <c r="H286" s="268" t="s">
        <v>60</v>
      </c>
      <c r="I286" s="268" t="s">
        <v>60</v>
      </c>
      <c r="J286" s="273"/>
      <c r="K286" s="273"/>
      <c r="L286" s="271">
        <v>10580.605122499999</v>
      </c>
      <c r="M286" s="272">
        <v>2433.539178175</v>
      </c>
    </row>
    <row r="287" spans="1:13" x14ac:dyDescent="0.3">
      <c r="A287" s="266" t="s">
        <v>315</v>
      </c>
      <c r="B287" s="267">
        <v>1000023771</v>
      </c>
      <c r="C287" s="267">
        <v>1000023772</v>
      </c>
      <c r="D287" s="268" t="s">
        <v>60</v>
      </c>
      <c r="E287" s="268" t="s">
        <v>60</v>
      </c>
      <c r="F287" s="269"/>
      <c r="G287" s="269"/>
      <c r="H287" s="268" t="s">
        <v>60</v>
      </c>
      <c r="I287" s="268" t="s">
        <v>60</v>
      </c>
      <c r="J287" s="273"/>
      <c r="K287" s="273"/>
      <c r="L287" s="271">
        <v>9618.3247300000003</v>
      </c>
      <c r="M287" s="272">
        <v>2212.2146879000002</v>
      </c>
    </row>
    <row r="288" spans="1:13" x14ac:dyDescent="0.3">
      <c r="A288" s="266" t="s">
        <v>316</v>
      </c>
      <c r="B288" s="267">
        <v>1000023763</v>
      </c>
      <c r="C288" s="267">
        <v>1000023764</v>
      </c>
      <c r="D288" s="268" t="s">
        <v>60</v>
      </c>
      <c r="E288" s="268" t="s">
        <v>60</v>
      </c>
      <c r="F288" s="269"/>
      <c r="G288" s="269"/>
      <c r="H288" s="268" t="s">
        <v>60</v>
      </c>
      <c r="I288" s="268" t="s">
        <v>60</v>
      </c>
      <c r="J288" s="273"/>
      <c r="K288" s="273"/>
      <c r="L288" s="271">
        <v>32057.598614999999</v>
      </c>
      <c r="M288" s="272">
        <v>7373.2476814500005</v>
      </c>
    </row>
    <row r="289" spans="1:13" x14ac:dyDescent="0.3">
      <c r="A289" s="266" t="s">
        <v>317</v>
      </c>
      <c r="B289" s="267">
        <v>1000024935</v>
      </c>
      <c r="C289" s="267">
        <v>1000024936</v>
      </c>
      <c r="D289" s="268" t="s">
        <v>60</v>
      </c>
      <c r="E289" s="268" t="s">
        <v>60</v>
      </c>
      <c r="F289" s="269"/>
      <c r="G289" s="269"/>
      <c r="H289" s="268" t="s">
        <v>60</v>
      </c>
      <c r="I289" s="268" t="s">
        <v>60</v>
      </c>
      <c r="J289" s="273"/>
      <c r="K289" s="273"/>
      <c r="L289" s="271">
        <v>7557.8950299999997</v>
      </c>
      <c r="M289" s="272">
        <v>1738.3158569</v>
      </c>
    </row>
    <row r="290" spans="1:13" x14ac:dyDescent="0.3">
      <c r="A290" s="266" t="s">
        <v>318</v>
      </c>
      <c r="B290" s="267">
        <v>1000024937</v>
      </c>
      <c r="C290" s="267">
        <v>1000024938</v>
      </c>
      <c r="D290" s="268" t="s">
        <v>60</v>
      </c>
      <c r="E290" s="268" t="s">
        <v>60</v>
      </c>
      <c r="F290" s="269"/>
      <c r="G290" s="269"/>
      <c r="H290" s="268" t="s">
        <v>60</v>
      </c>
      <c r="I290" s="268" t="s">
        <v>60</v>
      </c>
      <c r="J290" s="273"/>
      <c r="K290" s="273"/>
      <c r="L290" s="271">
        <v>6869.5920649999998</v>
      </c>
      <c r="M290" s="272">
        <v>1580.0061749500001</v>
      </c>
    </row>
    <row r="291" spans="1:13" x14ac:dyDescent="0.3">
      <c r="A291" s="266" t="s">
        <v>319</v>
      </c>
      <c r="B291" s="267">
        <v>1000024933</v>
      </c>
      <c r="C291" s="267">
        <v>1000024934</v>
      </c>
      <c r="D291" s="268" t="s">
        <v>60</v>
      </c>
      <c r="E291" s="268" t="s">
        <v>60</v>
      </c>
      <c r="F291" s="269"/>
      <c r="G291" s="269"/>
      <c r="H291" s="268" t="s">
        <v>60</v>
      </c>
      <c r="I291" s="268" t="s">
        <v>60</v>
      </c>
      <c r="J291" s="273"/>
      <c r="K291" s="273"/>
      <c r="L291" s="271">
        <v>22898.391372499998</v>
      </c>
      <c r="M291" s="272">
        <v>5266.6300156749994</v>
      </c>
    </row>
    <row r="292" spans="1:13" x14ac:dyDescent="0.3">
      <c r="A292" s="266" t="s">
        <v>320</v>
      </c>
      <c r="B292" s="267">
        <v>1000024929</v>
      </c>
      <c r="C292" s="267">
        <v>1000024930</v>
      </c>
      <c r="D292" s="268" t="s">
        <v>60</v>
      </c>
      <c r="E292" s="268" t="s">
        <v>60</v>
      </c>
      <c r="F292" s="269"/>
      <c r="G292" s="269"/>
      <c r="H292" s="268" t="s">
        <v>60</v>
      </c>
      <c r="I292" s="268" t="s">
        <v>60</v>
      </c>
      <c r="J292" s="273"/>
      <c r="K292" s="273"/>
      <c r="L292" s="271">
        <v>6046.1667175000002</v>
      </c>
      <c r="M292" s="272">
        <v>1390.6183450250001</v>
      </c>
    </row>
    <row r="293" spans="1:13" x14ac:dyDescent="0.3">
      <c r="A293" s="266" t="s">
        <v>321</v>
      </c>
      <c r="B293" s="267">
        <v>1000024931</v>
      </c>
      <c r="C293" s="267">
        <v>1000024932</v>
      </c>
      <c r="D293" s="268" t="s">
        <v>60</v>
      </c>
      <c r="E293" s="268" t="s">
        <v>60</v>
      </c>
      <c r="F293" s="269"/>
      <c r="G293" s="269"/>
      <c r="H293" s="268" t="s">
        <v>60</v>
      </c>
      <c r="I293" s="268" t="s">
        <v>60</v>
      </c>
      <c r="J293" s="273"/>
      <c r="K293" s="273"/>
      <c r="L293" s="271">
        <v>5496.7187974999997</v>
      </c>
      <c r="M293" s="272">
        <v>1264.2453234249999</v>
      </c>
    </row>
    <row r="294" spans="1:13" x14ac:dyDescent="0.3">
      <c r="A294" s="266" t="s">
        <v>322</v>
      </c>
      <c r="B294" s="267">
        <v>1000024927</v>
      </c>
      <c r="C294" s="267">
        <v>1000024928</v>
      </c>
      <c r="D294" s="268" t="s">
        <v>60</v>
      </c>
      <c r="E294" s="268" t="s">
        <v>60</v>
      </c>
      <c r="F294" s="269"/>
      <c r="G294" s="269"/>
      <c r="H294" s="268" t="s">
        <v>60</v>
      </c>
      <c r="I294" s="268" t="s">
        <v>60</v>
      </c>
      <c r="J294" s="273"/>
      <c r="K294" s="273"/>
      <c r="L294" s="271">
        <v>18318.414484999998</v>
      </c>
      <c r="M294" s="272">
        <v>4213.2353315499995</v>
      </c>
    </row>
    <row r="295" spans="1:13" x14ac:dyDescent="0.3">
      <c r="A295" s="266" t="s">
        <v>323</v>
      </c>
      <c r="B295" s="267">
        <v>1000024617</v>
      </c>
      <c r="C295" s="267">
        <v>1000024618</v>
      </c>
      <c r="D295" s="268" t="s">
        <v>60</v>
      </c>
      <c r="E295" s="268" t="s">
        <v>60</v>
      </c>
      <c r="F295" s="269"/>
      <c r="G295" s="269"/>
      <c r="H295" s="268" t="s">
        <v>60</v>
      </c>
      <c r="I295" s="268" t="s">
        <v>60</v>
      </c>
      <c r="J295" s="273"/>
      <c r="K295" s="273"/>
      <c r="L295" s="271">
        <v>13224.823237500001</v>
      </c>
      <c r="M295" s="272">
        <v>3041.7093446250001</v>
      </c>
    </row>
    <row r="296" spans="1:13" x14ac:dyDescent="0.3">
      <c r="A296" s="266" t="s">
        <v>324</v>
      </c>
      <c r="B296" s="267">
        <v>1000024619</v>
      </c>
      <c r="C296" s="267">
        <v>1000024620</v>
      </c>
      <c r="D296" s="268" t="s">
        <v>60</v>
      </c>
      <c r="E296" s="268" t="s">
        <v>60</v>
      </c>
      <c r="F296" s="269"/>
      <c r="G296" s="269"/>
      <c r="H296" s="268" t="s">
        <v>60</v>
      </c>
      <c r="I296" s="268" t="s">
        <v>60</v>
      </c>
      <c r="J296" s="273"/>
      <c r="K296" s="273"/>
      <c r="L296" s="271">
        <v>12023.652445</v>
      </c>
      <c r="M296" s="272">
        <v>2765.4400623500001</v>
      </c>
    </row>
    <row r="297" spans="1:13" x14ac:dyDescent="0.3">
      <c r="A297" s="266" t="s">
        <v>325</v>
      </c>
      <c r="B297" s="267">
        <v>1000024621</v>
      </c>
      <c r="C297" s="267">
        <v>1000024622</v>
      </c>
      <c r="D297" s="268" t="s">
        <v>60</v>
      </c>
      <c r="E297" s="268" t="s">
        <v>60</v>
      </c>
      <c r="F297" s="269"/>
      <c r="G297" s="269"/>
      <c r="H297" s="268" t="s">
        <v>60</v>
      </c>
      <c r="I297" s="268" t="s">
        <v>60</v>
      </c>
      <c r="J297" s="273"/>
      <c r="K297" s="273"/>
      <c r="L297" s="271">
        <v>40071.625002499997</v>
      </c>
      <c r="M297" s="272">
        <v>9216.4737505749999</v>
      </c>
    </row>
    <row r="298" spans="1:13" x14ac:dyDescent="0.3">
      <c r="A298" s="266" t="s">
        <v>326</v>
      </c>
      <c r="B298" s="267">
        <v>1000023777</v>
      </c>
      <c r="C298" s="267">
        <v>1000023778</v>
      </c>
      <c r="D298" s="268" t="s">
        <v>60</v>
      </c>
      <c r="E298" s="268" t="s">
        <v>60</v>
      </c>
      <c r="F298" s="269"/>
      <c r="G298" s="269"/>
      <c r="H298" s="268" t="s">
        <v>60</v>
      </c>
      <c r="I298" s="268" t="s">
        <v>60</v>
      </c>
      <c r="J298" s="273"/>
      <c r="K298" s="273"/>
      <c r="L298" s="271">
        <v>10580.605122499999</v>
      </c>
      <c r="M298" s="272">
        <v>2433.539178175</v>
      </c>
    </row>
    <row r="299" spans="1:13" x14ac:dyDescent="0.3">
      <c r="A299" s="266" t="s">
        <v>327</v>
      </c>
      <c r="B299" s="267">
        <v>1000023779</v>
      </c>
      <c r="C299" s="267">
        <v>1000023780</v>
      </c>
      <c r="D299" s="268" t="s">
        <v>60</v>
      </c>
      <c r="E299" s="268" t="s">
        <v>60</v>
      </c>
      <c r="F299" s="269"/>
      <c r="G299" s="269"/>
      <c r="H299" s="268" t="s">
        <v>60</v>
      </c>
      <c r="I299" s="268" t="s">
        <v>60</v>
      </c>
      <c r="J299" s="273"/>
      <c r="K299" s="273"/>
      <c r="L299" s="271">
        <v>9618.3247300000003</v>
      </c>
      <c r="M299" s="272">
        <v>2212.2146879000002</v>
      </c>
    </row>
    <row r="300" spans="1:13" x14ac:dyDescent="0.3">
      <c r="A300" s="266" t="s">
        <v>328</v>
      </c>
      <c r="B300" s="267">
        <v>1000023775</v>
      </c>
      <c r="C300" s="267">
        <v>1000023776</v>
      </c>
      <c r="D300" s="268" t="s">
        <v>60</v>
      </c>
      <c r="E300" s="268" t="s">
        <v>60</v>
      </c>
      <c r="F300" s="269"/>
      <c r="G300" s="269"/>
      <c r="H300" s="268" t="s">
        <v>60</v>
      </c>
      <c r="I300" s="268" t="s">
        <v>60</v>
      </c>
      <c r="J300" s="273"/>
      <c r="K300" s="273"/>
      <c r="L300" s="271">
        <v>32057.598614999999</v>
      </c>
      <c r="M300" s="272">
        <v>7373.2476814500005</v>
      </c>
    </row>
    <row r="301" spans="1:13" x14ac:dyDescent="0.3">
      <c r="A301" s="266" t="s">
        <v>329</v>
      </c>
      <c r="B301" s="267">
        <v>1000025183</v>
      </c>
      <c r="C301" s="267">
        <v>1000025184</v>
      </c>
      <c r="D301" s="268" t="s">
        <v>60</v>
      </c>
      <c r="E301" s="268" t="s">
        <v>60</v>
      </c>
      <c r="F301" s="269"/>
      <c r="G301" s="269"/>
      <c r="H301" s="268" t="s">
        <v>60</v>
      </c>
      <c r="I301" s="268" t="s">
        <v>60</v>
      </c>
      <c r="J301" s="273"/>
      <c r="K301" s="273"/>
      <c r="L301" s="271">
        <v>184.3935275</v>
      </c>
      <c r="M301" s="272">
        <v>42.410511325000002</v>
      </c>
    </row>
    <row r="302" spans="1:13" x14ac:dyDescent="0.3">
      <c r="A302" s="266" t="s">
        <v>330</v>
      </c>
      <c r="B302" s="267">
        <v>1000025167</v>
      </c>
      <c r="C302" s="267">
        <v>1000025168</v>
      </c>
      <c r="D302" s="268" t="s">
        <v>60</v>
      </c>
      <c r="E302" s="268" t="s">
        <v>60</v>
      </c>
      <c r="F302" s="269"/>
      <c r="G302" s="269"/>
      <c r="H302" s="268" t="s">
        <v>60</v>
      </c>
      <c r="I302" s="268" t="s">
        <v>60</v>
      </c>
      <c r="J302" s="273"/>
      <c r="K302" s="273"/>
      <c r="L302" s="271">
        <v>13224.823237500001</v>
      </c>
      <c r="M302" s="272">
        <v>3041.7093446250001</v>
      </c>
    </row>
    <row r="303" spans="1:13" x14ac:dyDescent="0.3">
      <c r="A303" s="266" t="s">
        <v>331</v>
      </c>
      <c r="B303" s="267">
        <v>1000025169</v>
      </c>
      <c r="C303" s="267">
        <v>1000025170</v>
      </c>
      <c r="D303" s="268" t="s">
        <v>60</v>
      </c>
      <c r="E303" s="268" t="s">
        <v>60</v>
      </c>
      <c r="F303" s="269"/>
      <c r="G303" s="269"/>
      <c r="H303" s="268" t="s">
        <v>60</v>
      </c>
      <c r="I303" s="268" t="s">
        <v>60</v>
      </c>
      <c r="J303" s="273"/>
      <c r="K303" s="273"/>
      <c r="L303" s="271">
        <v>12023.652445</v>
      </c>
      <c r="M303" s="272">
        <v>2765.4400623500001</v>
      </c>
    </row>
    <row r="304" spans="1:13" x14ac:dyDescent="0.3">
      <c r="A304" s="266" t="s">
        <v>332</v>
      </c>
      <c r="B304" s="267">
        <v>1000025165</v>
      </c>
      <c r="C304" s="267">
        <v>1000025166</v>
      </c>
      <c r="D304" s="268" t="s">
        <v>60</v>
      </c>
      <c r="E304" s="268" t="s">
        <v>60</v>
      </c>
      <c r="F304" s="269"/>
      <c r="G304" s="269"/>
      <c r="H304" s="268" t="s">
        <v>60</v>
      </c>
      <c r="I304" s="268" t="s">
        <v>60</v>
      </c>
      <c r="J304" s="273"/>
      <c r="K304" s="273"/>
      <c r="L304" s="271">
        <v>40071.625002499997</v>
      </c>
      <c r="M304" s="272">
        <v>9216.4737505749999</v>
      </c>
    </row>
    <row r="305" spans="1:13" x14ac:dyDescent="0.3">
      <c r="A305" s="266" t="s">
        <v>333</v>
      </c>
      <c r="B305" s="267">
        <v>1000025161</v>
      </c>
      <c r="C305" s="267">
        <v>1000025162</v>
      </c>
      <c r="D305" s="268" t="s">
        <v>60</v>
      </c>
      <c r="E305" s="268" t="s">
        <v>60</v>
      </c>
      <c r="F305" s="269"/>
      <c r="G305" s="269"/>
      <c r="H305" s="268" t="s">
        <v>60</v>
      </c>
      <c r="I305" s="268" t="s">
        <v>60</v>
      </c>
      <c r="J305" s="273"/>
      <c r="K305" s="273"/>
      <c r="L305" s="271">
        <v>10580.605122499999</v>
      </c>
      <c r="M305" s="272">
        <v>2433.539178175</v>
      </c>
    </row>
    <row r="306" spans="1:13" x14ac:dyDescent="0.3">
      <c r="A306" s="266" t="s">
        <v>334</v>
      </c>
      <c r="B306" s="267">
        <v>1000025163</v>
      </c>
      <c r="C306" s="267">
        <v>1000025164</v>
      </c>
      <c r="D306" s="268" t="s">
        <v>60</v>
      </c>
      <c r="E306" s="268" t="s">
        <v>60</v>
      </c>
      <c r="F306" s="269"/>
      <c r="G306" s="269"/>
      <c r="H306" s="268" t="s">
        <v>60</v>
      </c>
      <c r="I306" s="268" t="s">
        <v>60</v>
      </c>
      <c r="J306" s="273"/>
      <c r="K306" s="273"/>
      <c r="L306" s="271">
        <v>9618.3247300000003</v>
      </c>
      <c r="M306" s="272">
        <v>2212.2146879000002</v>
      </c>
    </row>
    <row r="307" spans="1:13" x14ac:dyDescent="0.3">
      <c r="A307" s="266" t="s">
        <v>335</v>
      </c>
      <c r="B307" s="267">
        <v>1000025159</v>
      </c>
      <c r="C307" s="267">
        <v>1000025160</v>
      </c>
      <c r="D307" s="268" t="s">
        <v>60</v>
      </c>
      <c r="E307" s="268" t="s">
        <v>60</v>
      </c>
      <c r="F307" s="269"/>
      <c r="G307" s="269"/>
      <c r="H307" s="268" t="s">
        <v>60</v>
      </c>
      <c r="I307" s="268" t="s">
        <v>60</v>
      </c>
      <c r="J307" s="273"/>
      <c r="K307" s="273"/>
      <c r="L307" s="271">
        <v>32057.598614999999</v>
      </c>
      <c r="M307" s="272">
        <v>7373.2476814500005</v>
      </c>
    </row>
    <row r="308" spans="1:13" x14ac:dyDescent="0.3">
      <c r="A308" s="266" t="s">
        <v>336</v>
      </c>
      <c r="B308" s="267">
        <v>1000025237</v>
      </c>
      <c r="C308" s="267">
        <v>1000025238</v>
      </c>
      <c r="D308" s="268" t="s">
        <v>60</v>
      </c>
      <c r="E308" s="268" t="s">
        <v>60</v>
      </c>
      <c r="F308" s="269"/>
      <c r="G308" s="269"/>
      <c r="H308" s="268" t="s">
        <v>60</v>
      </c>
      <c r="I308" s="268" t="s">
        <v>60</v>
      </c>
      <c r="J308" s="273"/>
      <c r="K308" s="273"/>
      <c r="L308" s="271">
        <v>37782.009824999994</v>
      </c>
      <c r="M308" s="272">
        <v>8689.8622597499998</v>
      </c>
    </row>
    <row r="309" spans="1:13" x14ac:dyDescent="0.3">
      <c r="A309" s="266" t="s">
        <v>337</v>
      </c>
      <c r="B309" s="267">
        <v>1000025239</v>
      </c>
      <c r="C309" s="267">
        <v>1000025240</v>
      </c>
      <c r="D309" s="268" t="s">
        <v>60</v>
      </c>
      <c r="E309" s="268" t="s">
        <v>60</v>
      </c>
      <c r="F309" s="269"/>
      <c r="G309" s="269"/>
      <c r="H309" s="268" t="s">
        <v>60</v>
      </c>
      <c r="I309" s="268" t="s">
        <v>60</v>
      </c>
      <c r="J309" s="273"/>
      <c r="K309" s="273"/>
      <c r="L309" s="271">
        <v>34347.213792499999</v>
      </c>
      <c r="M309" s="272">
        <v>7899.8591722749998</v>
      </c>
    </row>
    <row r="310" spans="1:13" x14ac:dyDescent="0.3">
      <c r="A310" s="266" t="s">
        <v>338</v>
      </c>
      <c r="B310" s="267">
        <v>1000025235</v>
      </c>
      <c r="C310" s="267">
        <v>1000025236</v>
      </c>
      <c r="D310" s="268" t="s">
        <v>60</v>
      </c>
      <c r="E310" s="268" t="s">
        <v>60</v>
      </c>
      <c r="F310" s="269"/>
      <c r="G310" s="269"/>
      <c r="H310" s="268" t="s">
        <v>60</v>
      </c>
      <c r="I310" s="268" t="s">
        <v>60</v>
      </c>
      <c r="J310" s="273"/>
      <c r="K310" s="273"/>
      <c r="L310" s="271">
        <v>114487.47766749999</v>
      </c>
      <c r="M310" s="272">
        <v>26332.119863525</v>
      </c>
    </row>
    <row r="311" spans="1:13" x14ac:dyDescent="0.3">
      <c r="A311" s="266" t="s">
        <v>339</v>
      </c>
      <c r="B311" s="267">
        <v>1000025179</v>
      </c>
      <c r="C311" s="267">
        <v>1000025180</v>
      </c>
      <c r="D311" s="268" t="s">
        <v>60</v>
      </c>
      <c r="E311" s="268" t="s">
        <v>60</v>
      </c>
      <c r="F311" s="269"/>
      <c r="G311" s="269"/>
      <c r="H311" s="268" t="s">
        <v>60</v>
      </c>
      <c r="I311" s="268" t="s">
        <v>60</v>
      </c>
      <c r="J311" s="273"/>
      <c r="K311" s="273"/>
      <c r="L311" s="271">
        <v>30225.60786</v>
      </c>
      <c r="M311" s="272">
        <v>6951.8898078000002</v>
      </c>
    </row>
    <row r="312" spans="1:13" x14ac:dyDescent="0.3">
      <c r="A312" s="266" t="s">
        <v>340</v>
      </c>
      <c r="B312" s="267">
        <v>1000025181</v>
      </c>
      <c r="C312" s="267">
        <v>1000025182</v>
      </c>
      <c r="D312" s="268" t="s">
        <v>60</v>
      </c>
      <c r="E312" s="268" t="s">
        <v>60</v>
      </c>
      <c r="F312" s="269"/>
      <c r="G312" s="269"/>
      <c r="H312" s="268" t="s">
        <v>60</v>
      </c>
      <c r="I312" s="268" t="s">
        <v>60</v>
      </c>
      <c r="J312" s="273"/>
      <c r="K312" s="273"/>
      <c r="L312" s="271">
        <v>27477.621727499998</v>
      </c>
      <c r="M312" s="272">
        <v>6319.8529973249997</v>
      </c>
    </row>
    <row r="313" spans="1:13" x14ac:dyDescent="0.3">
      <c r="A313" s="266" t="s">
        <v>341</v>
      </c>
      <c r="B313" s="267">
        <v>1000025177</v>
      </c>
      <c r="C313" s="267">
        <v>1000025178</v>
      </c>
      <c r="D313" s="268" t="s">
        <v>60</v>
      </c>
      <c r="E313" s="268" t="s">
        <v>60</v>
      </c>
      <c r="F313" s="269"/>
      <c r="G313" s="269"/>
      <c r="H313" s="268" t="s">
        <v>60</v>
      </c>
      <c r="I313" s="268" t="s">
        <v>60</v>
      </c>
      <c r="J313" s="273"/>
      <c r="K313" s="273"/>
      <c r="L313" s="271">
        <v>91589.832827499995</v>
      </c>
      <c r="M313" s="272">
        <v>21065.661550325</v>
      </c>
    </row>
    <row r="314" spans="1:13" x14ac:dyDescent="0.3">
      <c r="A314" s="266" t="s">
        <v>342</v>
      </c>
      <c r="B314" s="267">
        <v>1000024987</v>
      </c>
      <c r="C314" s="267">
        <v>1000024988</v>
      </c>
      <c r="D314" s="268" t="s">
        <v>60</v>
      </c>
      <c r="E314" s="268" t="s">
        <v>60</v>
      </c>
      <c r="F314" s="269"/>
      <c r="G314" s="269"/>
      <c r="H314" s="268" t="s">
        <v>60</v>
      </c>
      <c r="I314" s="268" t="s">
        <v>60</v>
      </c>
      <c r="J314" s="273"/>
      <c r="K314" s="273"/>
      <c r="L314" s="271">
        <v>7557.8950299999997</v>
      </c>
      <c r="M314" s="272">
        <v>1738.3158569</v>
      </c>
    </row>
    <row r="315" spans="1:13" x14ac:dyDescent="0.3">
      <c r="A315" s="266" t="s">
        <v>343</v>
      </c>
      <c r="B315" s="267">
        <v>1000024989</v>
      </c>
      <c r="C315" s="267">
        <v>1000024990</v>
      </c>
      <c r="D315" s="268" t="s">
        <v>60</v>
      </c>
      <c r="E315" s="268" t="s">
        <v>60</v>
      </c>
      <c r="F315" s="269"/>
      <c r="G315" s="269"/>
      <c r="H315" s="268" t="s">
        <v>60</v>
      </c>
      <c r="I315" s="268" t="s">
        <v>60</v>
      </c>
      <c r="J315" s="273"/>
      <c r="K315" s="273"/>
      <c r="L315" s="271">
        <v>6869.5920649999998</v>
      </c>
      <c r="M315" s="272">
        <v>1580.0061749500001</v>
      </c>
    </row>
    <row r="316" spans="1:13" x14ac:dyDescent="0.3">
      <c r="A316" s="266" t="s">
        <v>344</v>
      </c>
      <c r="B316" s="267">
        <v>1000024985</v>
      </c>
      <c r="C316" s="267">
        <v>1000024986</v>
      </c>
      <c r="D316" s="268" t="s">
        <v>60</v>
      </c>
      <c r="E316" s="268" t="s">
        <v>60</v>
      </c>
      <c r="F316" s="269"/>
      <c r="G316" s="269"/>
      <c r="H316" s="268" t="s">
        <v>60</v>
      </c>
      <c r="I316" s="268" t="s">
        <v>60</v>
      </c>
      <c r="J316" s="273"/>
      <c r="K316" s="273"/>
      <c r="L316" s="271">
        <v>22898.391372499998</v>
      </c>
      <c r="M316" s="272">
        <v>5266.6300156749994</v>
      </c>
    </row>
    <row r="317" spans="1:13" x14ac:dyDescent="0.3">
      <c r="A317" s="266" t="s">
        <v>345</v>
      </c>
      <c r="B317" s="267">
        <v>1000024981</v>
      </c>
      <c r="C317" s="267">
        <v>1000024982</v>
      </c>
      <c r="D317" s="268" t="s">
        <v>60</v>
      </c>
      <c r="E317" s="268" t="s">
        <v>60</v>
      </c>
      <c r="F317" s="269"/>
      <c r="G317" s="269"/>
      <c r="H317" s="268" t="s">
        <v>60</v>
      </c>
      <c r="I317" s="268" t="s">
        <v>60</v>
      </c>
      <c r="J317" s="273"/>
      <c r="K317" s="273"/>
      <c r="L317" s="271">
        <v>6046.1667175000002</v>
      </c>
      <c r="M317" s="272">
        <v>1390.6183450250001</v>
      </c>
    </row>
    <row r="318" spans="1:13" x14ac:dyDescent="0.3">
      <c r="A318" s="266" t="s">
        <v>346</v>
      </c>
      <c r="B318" s="267">
        <v>1000024983</v>
      </c>
      <c r="C318" s="267">
        <v>1000024984</v>
      </c>
      <c r="D318" s="268" t="s">
        <v>60</v>
      </c>
      <c r="E318" s="268" t="s">
        <v>60</v>
      </c>
      <c r="F318" s="269"/>
      <c r="G318" s="269"/>
      <c r="H318" s="268" t="s">
        <v>60</v>
      </c>
      <c r="I318" s="268" t="s">
        <v>60</v>
      </c>
      <c r="J318" s="273"/>
      <c r="K318" s="273"/>
      <c r="L318" s="271">
        <v>5496.7187974999997</v>
      </c>
      <c r="M318" s="272">
        <v>1264.2453234249999</v>
      </c>
    </row>
    <row r="319" spans="1:13" x14ac:dyDescent="0.3">
      <c r="A319" s="266" t="s">
        <v>347</v>
      </c>
      <c r="B319" s="267">
        <v>1000024979</v>
      </c>
      <c r="C319" s="267">
        <v>1000024980</v>
      </c>
      <c r="D319" s="268" t="s">
        <v>60</v>
      </c>
      <c r="E319" s="268" t="s">
        <v>60</v>
      </c>
      <c r="F319" s="269"/>
      <c r="G319" s="269"/>
      <c r="H319" s="268" t="s">
        <v>60</v>
      </c>
      <c r="I319" s="268" t="s">
        <v>60</v>
      </c>
      <c r="J319" s="273"/>
      <c r="K319" s="273"/>
      <c r="L319" s="271">
        <v>18318.414484999998</v>
      </c>
      <c r="M319" s="272">
        <v>4213.2353315499995</v>
      </c>
    </row>
    <row r="320" spans="1:13" x14ac:dyDescent="0.3">
      <c r="A320" s="266" t="s">
        <v>348</v>
      </c>
      <c r="B320" s="267">
        <v>1000024623</v>
      </c>
      <c r="C320" s="267">
        <v>1000024624</v>
      </c>
      <c r="D320" s="268" t="s">
        <v>60</v>
      </c>
      <c r="E320" s="268" t="s">
        <v>60</v>
      </c>
      <c r="F320" s="269"/>
      <c r="G320" s="269"/>
      <c r="H320" s="268" t="s">
        <v>60</v>
      </c>
      <c r="I320" s="268" t="s">
        <v>60</v>
      </c>
      <c r="J320" s="273"/>
      <c r="K320" s="273"/>
      <c r="L320" s="271">
        <v>13224.823237500001</v>
      </c>
      <c r="M320" s="272">
        <v>3041.7093446250001</v>
      </c>
    </row>
    <row r="321" spans="1:13" x14ac:dyDescent="0.3">
      <c r="A321" s="266" t="s">
        <v>349</v>
      </c>
      <c r="B321" s="267">
        <v>1000024625</v>
      </c>
      <c r="C321" s="267">
        <v>1000024626</v>
      </c>
      <c r="D321" s="268" t="s">
        <v>60</v>
      </c>
      <c r="E321" s="268" t="s">
        <v>60</v>
      </c>
      <c r="F321" s="269"/>
      <c r="G321" s="269"/>
      <c r="H321" s="268" t="s">
        <v>60</v>
      </c>
      <c r="I321" s="268" t="s">
        <v>60</v>
      </c>
      <c r="J321" s="273"/>
      <c r="K321" s="273"/>
      <c r="L321" s="271">
        <v>12023.652445</v>
      </c>
      <c r="M321" s="272">
        <v>2765.4400623500001</v>
      </c>
    </row>
    <row r="322" spans="1:13" x14ac:dyDescent="0.3">
      <c r="A322" s="266" t="s">
        <v>350</v>
      </c>
      <c r="B322" s="267">
        <v>1000024627</v>
      </c>
      <c r="C322" s="267">
        <v>1000024628</v>
      </c>
      <c r="D322" s="268" t="s">
        <v>60</v>
      </c>
      <c r="E322" s="268" t="s">
        <v>60</v>
      </c>
      <c r="F322" s="269"/>
      <c r="G322" s="269"/>
      <c r="H322" s="268" t="s">
        <v>60</v>
      </c>
      <c r="I322" s="268" t="s">
        <v>60</v>
      </c>
      <c r="J322" s="273"/>
      <c r="K322" s="273"/>
      <c r="L322" s="271">
        <v>40071.625002499997</v>
      </c>
      <c r="M322" s="272">
        <v>9216.4737505749999</v>
      </c>
    </row>
    <row r="323" spans="1:13" x14ac:dyDescent="0.3">
      <c r="A323" s="266" t="s">
        <v>351</v>
      </c>
      <c r="B323" s="267">
        <v>1000023683</v>
      </c>
      <c r="C323" s="267">
        <v>1000023684</v>
      </c>
      <c r="D323" s="268" t="s">
        <v>60</v>
      </c>
      <c r="E323" s="268" t="s">
        <v>60</v>
      </c>
      <c r="F323" s="269"/>
      <c r="G323" s="269"/>
      <c r="H323" s="268" t="s">
        <v>60</v>
      </c>
      <c r="I323" s="268" t="s">
        <v>60</v>
      </c>
      <c r="J323" s="273"/>
      <c r="K323" s="273"/>
      <c r="L323" s="271">
        <v>10580.605122499999</v>
      </c>
      <c r="M323" s="272">
        <v>2433.539178175</v>
      </c>
    </row>
    <row r="324" spans="1:13" x14ac:dyDescent="0.3">
      <c r="A324" s="266" t="s">
        <v>352</v>
      </c>
      <c r="B324" s="267">
        <v>1000023687</v>
      </c>
      <c r="C324" s="267">
        <v>1000023688</v>
      </c>
      <c r="D324" s="268" t="s">
        <v>60</v>
      </c>
      <c r="E324" s="268" t="s">
        <v>60</v>
      </c>
      <c r="F324" s="269"/>
      <c r="G324" s="269"/>
      <c r="H324" s="268" t="s">
        <v>60</v>
      </c>
      <c r="I324" s="268" t="s">
        <v>60</v>
      </c>
      <c r="J324" s="273"/>
      <c r="K324" s="273"/>
      <c r="L324" s="271">
        <v>9618.3247300000003</v>
      </c>
      <c r="M324" s="272">
        <v>2212.2146879000002</v>
      </c>
    </row>
    <row r="325" spans="1:13" x14ac:dyDescent="0.3">
      <c r="A325" s="266" t="s">
        <v>353</v>
      </c>
      <c r="B325" s="267">
        <v>1000023679</v>
      </c>
      <c r="C325" s="267">
        <v>1000023680</v>
      </c>
      <c r="D325" s="268" t="s">
        <v>60</v>
      </c>
      <c r="E325" s="268" t="s">
        <v>60</v>
      </c>
      <c r="F325" s="269"/>
      <c r="G325" s="269"/>
      <c r="H325" s="268" t="s">
        <v>60</v>
      </c>
      <c r="I325" s="268" t="s">
        <v>60</v>
      </c>
      <c r="J325" s="273"/>
      <c r="K325" s="273"/>
      <c r="L325" s="271">
        <v>32057.598614999999</v>
      </c>
      <c r="M325" s="272">
        <v>7373.2476814500005</v>
      </c>
    </row>
    <row r="326" spans="1:13" x14ac:dyDescent="0.3">
      <c r="A326" s="266" t="s">
        <v>354</v>
      </c>
      <c r="B326" s="267">
        <v>1000049260</v>
      </c>
      <c r="C326" s="267">
        <v>1000049428</v>
      </c>
      <c r="D326" s="268" t="s">
        <v>60</v>
      </c>
      <c r="E326" s="268" t="s">
        <v>60</v>
      </c>
      <c r="F326" s="269"/>
      <c r="G326" s="269"/>
      <c r="H326" s="268" t="s">
        <v>60</v>
      </c>
      <c r="I326" s="268" t="s">
        <v>60</v>
      </c>
      <c r="J326" s="273"/>
      <c r="K326" s="273"/>
      <c r="L326" s="271">
        <v>44978.583124999997</v>
      </c>
      <c r="M326" s="272">
        <v>10345.074118750001</v>
      </c>
    </row>
    <row r="327" spans="1:13" x14ac:dyDescent="0.3">
      <c r="A327" s="266" t="s">
        <v>355</v>
      </c>
      <c r="B327" s="267">
        <v>1000049263</v>
      </c>
      <c r="C327" s="267">
        <v>1000049431</v>
      </c>
      <c r="D327" s="268" t="s">
        <v>60</v>
      </c>
      <c r="E327" s="268" t="s">
        <v>60</v>
      </c>
      <c r="F327" s="269"/>
      <c r="G327" s="269"/>
      <c r="H327" s="268" t="s">
        <v>60</v>
      </c>
      <c r="I327" s="268" t="s">
        <v>60</v>
      </c>
      <c r="J327" s="273"/>
      <c r="K327" s="273"/>
      <c r="L327" s="271">
        <v>35982.119967500003</v>
      </c>
      <c r="M327" s="272">
        <v>8275.8875925250013</v>
      </c>
    </row>
    <row r="328" spans="1:13" x14ac:dyDescent="0.3">
      <c r="A328" s="266" t="s">
        <v>356</v>
      </c>
      <c r="B328" s="267">
        <v>1000049261</v>
      </c>
      <c r="C328" s="267">
        <v>1000049429</v>
      </c>
      <c r="D328" s="268" t="s">
        <v>60</v>
      </c>
      <c r="E328" s="268" t="s">
        <v>60</v>
      </c>
      <c r="F328" s="269"/>
      <c r="G328" s="269"/>
      <c r="H328" s="268" t="s">
        <v>60</v>
      </c>
      <c r="I328" s="268" t="s">
        <v>60</v>
      </c>
      <c r="J328" s="273"/>
      <c r="K328" s="273"/>
      <c r="L328" s="271">
        <v>40889.078090000003</v>
      </c>
      <c r="M328" s="272">
        <v>9404.4879607000003</v>
      </c>
    </row>
    <row r="329" spans="1:13" x14ac:dyDescent="0.3">
      <c r="A329" s="266" t="s">
        <v>357</v>
      </c>
      <c r="B329" s="267">
        <v>1000049264</v>
      </c>
      <c r="C329" s="267">
        <v>1000049432</v>
      </c>
      <c r="D329" s="268" t="s">
        <v>60</v>
      </c>
      <c r="E329" s="268" t="s">
        <v>60</v>
      </c>
      <c r="F329" s="269"/>
      <c r="G329" s="269"/>
      <c r="H329" s="268" t="s">
        <v>60</v>
      </c>
      <c r="I329" s="268" t="s">
        <v>60</v>
      </c>
      <c r="J329" s="273"/>
      <c r="K329" s="273"/>
      <c r="L329" s="271">
        <v>32711.561085000001</v>
      </c>
      <c r="M329" s="272">
        <v>7523.6590495500004</v>
      </c>
    </row>
    <row r="330" spans="1:13" x14ac:dyDescent="0.3">
      <c r="A330" s="266" t="s">
        <v>358</v>
      </c>
      <c r="B330" s="267">
        <v>1000049259</v>
      </c>
      <c r="C330" s="267">
        <v>1000049427</v>
      </c>
      <c r="D330" s="268" t="s">
        <v>60</v>
      </c>
      <c r="E330" s="268" t="s">
        <v>60</v>
      </c>
      <c r="F330" s="269"/>
      <c r="G330" s="269"/>
      <c r="H330" s="268" t="s">
        <v>60</v>
      </c>
      <c r="I330" s="268" t="s">
        <v>60</v>
      </c>
      <c r="J330" s="273"/>
      <c r="K330" s="273"/>
      <c r="L330" s="271">
        <v>136294.43852500001</v>
      </c>
      <c r="M330" s="272">
        <v>31347.720860750003</v>
      </c>
    </row>
    <row r="331" spans="1:13" x14ac:dyDescent="0.3">
      <c r="A331" s="266" t="s">
        <v>359</v>
      </c>
      <c r="B331" s="267">
        <v>1000049262</v>
      </c>
      <c r="C331" s="267">
        <v>1000049430</v>
      </c>
      <c r="D331" s="268" t="s">
        <v>60</v>
      </c>
      <c r="E331" s="268" t="s">
        <v>60</v>
      </c>
      <c r="F331" s="269"/>
      <c r="G331" s="269"/>
      <c r="H331" s="268" t="s">
        <v>60</v>
      </c>
      <c r="I331" s="268" t="s">
        <v>60</v>
      </c>
      <c r="J331" s="273"/>
      <c r="K331" s="273"/>
      <c r="L331" s="271">
        <v>109035.55082</v>
      </c>
      <c r="M331" s="272">
        <v>25078.1766886</v>
      </c>
    </row>
    <row r="332" spans="1:13" x14ac:dyDescent="0.3">
      <c r="A332" s="266" t="s">
        <v>360</v>
      </c>
      <c r="B332" s="267">
        <v>1000049176</v>
      </c>
      <c r="C332" s="267">
        <v>1000049177</v>
      </c>
      <c r="D332" s="268" t="s">
        <v>60</v>
      </c>
      <c r="E332" s="268" t="s">
        <v>60</v>
      </c>
      <c r="F332" s="269"/>
      <c r="G332" s="269"/>
      <c r="H332" s="268" t="s">
        <v>60</v>
      </c>
      <c r="I332" s="268" t="s">
        <v>60</v>
      </c>
      <c r="J332" s="273"/>
      <c r="K332" s="273"/>
      <c r="L332" s="271">
        <v>13224.823237500001</v>
      </c>
      <c r="M332" s="272">
        <v>3041.7093446250001</v>
      </c>
    </row>
    <row r="333" spans="1:13" x14ac:dyDescent="0.3">
      <c r="A333" s="266" t="s">
        <v>361</v>
      </c>
      <c r="B333" s="267">
        <v>1000049186</v>
      </c>
      <c r="C333" s="267">
        <v>1000049187</v>
      </c>
      <c r="D333" s="268" t="s">
        <v>60</v>
      </c>
      <c r="E333" s="268" t="s">
        <v>60</v>
      </c>
      <c r="F333" s="269"/>
      <c r="G333" s="269"/>
      <c r="H333" s="268" t="s">
        <v>60</v>
      </c>
      <c r="I333" s="268" t="s">
        <v>60</v>
      </c>
      <c r="J333" s="273"/>
      <c r="K333" s="273"/>
      <c r="L333" s="271">
        <v>12022.159379999999</v>
      </c>
      <c r="M333" s="272">
        <v>2765.0966573999999</v>
      </c>
    </row>
    <row r="334" spans="1:13" x14ac:dyDescent="0.3">
      <c r="A334" s="266" t="s">
        <v>362</v>
      </c>
      <c r="B334" s="267">
        <v>1000049178</v>
      </c>
      <c r="C334" s="267">
        <v>1000049179</v>
      </c>
      <c r="D334" s="268" t="s">
        <v>60</v>
      </c>
      <c r="E334" s="268" t="s">
        <v>60</v>
      </c>
      <c r="F334" s="269"/>
      <c r="G334" s="269"/>
      <c r="H334" s="268" t="s">
        <v>60</v>
      </c>
      <c r="I334" s="268" t="s">
        <v>60</v>
      </c>
      <c r="J334" s="273"/>
      <c r="K334" s="273"/>
      <c r="L334" s="271">
        <v>40071.625002499997</v>
      </c>
      <c r="M334" s="272">
        <v>9216.4737505749999</v>
      </c>
    </row>
    <row r="335" spans="1:13" x14ac:dyDescent="0.3">
      <c r="A335" s="266" t="s">
        <v>363</v>
      </c>
      <c r="B335" s="267">
        <v>1000049180</v>
      </c>
      <c r="C335" s="267">
        <v>1000049181</v>
      </c>
      <c r="D335" s="268" t="s">
        <v>60</v>
      </c>
      <c r="E335" s="268" t="s">
        <v>60</v>
      </c>
      <c r="F335" s="269"/>
      <c r="G335" s="269"/>
      <c r="H335" s="268" t="s">
        <v>60</v>
      </c>
      <c r="I335" s="268" t="s">
        <v>60</v>
      </c>
      <c r="J335" s="273"/>
      <c r="K335" s="273"/>
      <c r="L335" s="271">
        <v>10580.605122499999</v>
      </c>
      <c r="M335" s="272">
        <v>2433.539178175</v>
      </c>
    </row>
    <row r="336" spans="1:13" x14ac:dyDescent="0.3">
      <c r="A336" s="266" t="s">
        <v>364</v>
      </c>
      <c r="B336" s="267">
        <v>1000049170</v>
      </c>
      <c r="C336" s="267">
        <v>1000049171</v>
      </c>
      <c r="D336" s="268" t="s">
        <v>60</v>
      </c>
      <c r="E336" s="268" t="s">
        <v>60</v>
      </c>
      <c r="F336" s="269"/>
      <c r="G336" s="269"/>
      <c r="H336" s="268" t="s">
        <v>60</v>
      </c>
      <c r="I336" s="268" t="s">
        <v>60</v>
      </c>
      <c r="J336" s="273"/>
      <c r="K336" s="273"/>
      <c r="L336" s="271">
        <v>9618.3247300000003</v>
      </c>
      <c r="M336" s="272">
        <v>2212.2146879000002</v>
      </c>
    </row>
    <row r="337" spans="1:13" x14ac:dyDescent="0.3">
      <c r="A337" s="266" t="s">
        <v>365</v>
      </c>
      <c r="B337" s="267">
        <v>1000049182</v>
      </c>
      <c r="C337" s="267">
        <v>1000049183</v>
      </c>
      <c r="D337" s="268" t="s">
        <v>60</v>
      </c>
      <c r="E337" s="268" t="s">
        <v>60</v>
      </c>
      <c r="F337" s="269"/>
      <c r="G337" s="269"/>
      <c r="H337" s="268" t="s">
        <v>60</v>
      </c>
      <c r="I337" s="268" t="s">
        <v>60</v>
      </c>
      <c r="J337" s="273"/>
      <c r="K337" s="273"/>
      <c r="L337" s="271">
        <v>32057.598614999999</v>
      </c>
      <c r="M337" s="272">
        <v>7373.2476814500005</v>
      </c>
    </row>
    <row r="338" spans="1:13" x14ac:dyDescent="0.3">
      <c r="A338" s="266" t="s">
        <v>366</v>
      </c>
      <c r="B338" s="267">
        <v>1000024817</v>
      </c>
      <c r="C338" s="267">
        <v>1000024818</v>
      </c>
      <c r="D338" s="268" t="s">
        <v>60</v>
      </c>
      <c r="E338" s="268" t="s">
        <v>60</v>
      </c>
      <c r="F338" s="269"/>
      <c r="G338" s="269"/>
      <c r="H338" s="268" t="s">
        <v>60</v>
      </c>
      <c r="I338" s="268" t="s">
        <v>60</v>
      </c>
      <c r="J338" s="273"/>
      <c r="K338" s="273"/>
      <c r="L338" s="271">
        <v>13224.823237500001</v>
      </c>
      <c r="M338" s="272">
        <v>3041.7093446250001</v>
      </c>
    </row>
    <row r="339" spans="1:13" x14ac:dyDescent="0.3">
      <c r="A339" s="266" t="s">
        <v>367</v>
      </c>
      <c r="B339" s="267">
        <v>1000024819</v>
      </c>
      <c r="C339" s="267">
        <v>1000024820</v>
      </c>
      <c r="D339" s="268" t="s">
        <v>60</v>
      </c>
      <c r="E339" s="268" t="s">
        <v>60</v>
      </c>
      <c r="F339" s="269"/>
      <c r="G339" s="269"/>
      <c r="H339" s="268" t="s">
        <v>60</v>
      </c>
      <c r="I339" s="268" t="s">
        <v>60</v>
      </c>
      <c r="J339" s="273"/>
      <c r="K339" s="273"/>
      <c r="L339" s="271">
        <v>12023.652445</v>
      </c>
      <c r="M339" s="272">
        <v>2765.4400623500001</v>
      </c>
    </row>
    <row r="340" spans="1:13" x14ac:dyDescent="0.3">
      <c r="A340" s="266" t="s">
        <v>368</v>
      </c>
      <c r="B340" s="267">
        <v>1000024821</v>
      </c>
      <c r="C340" s="267">
        <v>1000024822</v>
      </c>
      <c r="D340" s="268" t="s">
        <v>60</v>
      </c>
      <c r="E340" s="268" t="s">
        <v>60</v>
      </c>
      <c r="F340" s="269"/>
      <c r="G340" s="269"/>
      <c r="H340" s="268" t="s">
        <v>60</v>
      </c>
      <c r="I340" s="268" t="s">
        <v>60</v>
      </c>
      <c r="J340" s="273"/>
      <c r="K340" s="273"/>
      <c r="L340" s="271">
        <v>40071.625002499997</v>
      </c>
      <c r="M340" s="272">
        <v>9216.4737505749999</v>
      </c>
    </row>
    <row r="341" spans="1:13" x14ac:dyDescent="0.3">
      <c r="A341" s="266" t="s">
        <v>369</v>
      </c>
      <c r="B341" s="267">
        <v>1000023785</v>
      </c>
      <c r="C341" s="267">
        <v>1000023786</v>
      </c>
      <c r="D341" s="268" t="s">
        <v>60</v>
      </c>
      <c r="E341" s="268" t="s">
        <v>60</v>
      </c>
      <c r="F341" s="269"/>
      <c r="G341" s="269"/>
      <c r="H341" s="268" t="s">
        <v>60</v>
      </c>
      <c r="I341" s="268" t="s">
        <v>60</v>
      </c>
      <c r="J341" s="273"/>
      <c r="K341" s="273"/>
      <c r="L341" s="271">
        <v>10580.605122499999</v>
      </c>
      <c r="M341" s="272">
        <v>2433.539178175</v>
      </c>
    </row>
    <row r="342" spans="1:13" x14ac:dyDescent="0.3">
      <c r="A342" s="266" t="s">
        <v>370</v>
      </c>
      <c r="B342" s="267">
        <v>1000023789</v>
      </c>
      <c r="C342" s="267">
        <v>1000023790</v>
      </c>
      <c r="D342" s="268" t="s">
        <v>60</v>
      </c>
      <c r="E342" s="268" t="s">
        <v>60</v>
      </c>
      <c r="F342" s="269"/>
      <c r="G342" s="269"/>
      <c r="H342" s="268" t="s">
        <v>60</v>
      </c>
      <c r="I342" s="268" t="s">
        <v>60</v>
      </c>
      <c r="J342" s="273"/>
      <c r="K342" s="273"/>
      <c r="L342" s="271">
        <v>9618.3247300000003</v>
      </c>
      <c r="M342" s="272">
        <v>2212.2146879000002</v>
      </c>
    </row>
    <row r="343" spans="1:13" x14ac:dyDescent="0.3">
      <c r="A343" s="266" t="s">
        <v>371</v>
      </c>
      <c r="B343" s="267">
        <v>1000023781</v>
      </c>
      <c r="C343" s="267">
        <v>1000023782</v>
      </c>
      <c r="D343" s="268" t="s">
        <v>60</v>
      </c>
      <c r="E343" s="268" t="s">
        <v>60</v>
      </c>
      <c r="F343" s="269"/>
      <c r="G343" s="269"/>
      <c r="H343" s="268" t="s">
        <v>60</v>
      </c>
      <c r="I343" s="268" t="s">
        <v>60</v>
      </c>
      <c r="J343" s="273"/>
      <c r="K343" s="273"/>
      <c r="L343" s="271">
        <v>32057.598614999999</v>
      </c>
      <c r="M343" s="272">
        <v>7373.2476814500005</v>
      </c>
    </row>
    <row r="344" spans="1:13" x14ac:dyDescent="0.3">
      <c r="A344" s="266" t="s">
        <v>372</v>
      </c>
      <c r="B344" s="267">
        <v>1000024757</v>
      </c>
      <c r="C344" s="267">
        <v>1000024758</v>
      </c>
      <c r="D344" s="268" t="s">
        <v>60</v>
      </c>
      <c r="E344" s="268" t="s">
        <v>60</v>
      </c>
      <c r="F344" s="269"/>
      <c r="G344" s="269"/>
      <c r="H344" s="268" t="s">
        <v>60</v>
      </c>
      <c r="I344" s="268" t="s">
        <v>60</v>
      </c>
      <c r="J344" s="273"/>
      <c r="K344" s="273"/>
      <c r="L344" s="271">
        <v>18891.751445000002</v>
      </c>
      <c r="M344" s="272">
        <v>4345.1028323500004</v>
      </c>
    </row>
    <row r="345" spans="1:13" x14ac:dyDescent="0.3">
      <c r="A345" s="266" t="s">
        <v>373</v>
      </c>
      <c r="B345" s="267">
        <v>1000024759</v>
      </c>
      <c r="C345" s="267">
        <v>1000024760</v>
      </c>
      <c r="D345" s="268" t="s">
        <v>60</v>
      </c>
      <c r="E345" s="268" t="s">
        <v>60</v>
      </c>
      <c r="F345" s="269"/>
      <c r="G345" s="269"/>
      <c r="H345" s="268" t="s">
        <v>60</v>
      </c>
      <c r="I345" s="268" t="s">
        <v>60</v>
      </c>
      <c r="J345" s="273"/>
      <c r="K345" s="273"/>
      <c r="L345" s="271">
        <v>17174.726694999998</v>
      </c>
      <c r="M345" s="272">
        <v>3950.1871398499998</v>
      </c>
    </row>
    <row r="346" spans="1:13" x14ac:dyDescent="0.3">
      <c r="A346" s="266" t="s">
        <v>374</v>
      </c>
      <c r="B346" s="267">
        <v>1000024761</v>
      </c>
      <c r="C346" s="267">
        <v>1000024762</v>
      </c>
      <c r="D346" s="268" t="s">
        <v>60</v>
      </c>
      <c r="E346" s="268" t="s">
        <v>60</v>
      </c>
      <c r="F346" s="269"/>
      <c r="G346" s="269"/>
      <c r="H346" s="268" t="s">
        <v>60</v>
      </c>
      <c r="I346" s="268" t="s">
        <v>60</v>
      </c>
      <c r="J346" s="273"/>
      <c r="K346" s="273"/>
      <c r="L346" s="271">
        <v>57244.8586325</v>
      </c>
      <c r="M346" s="272">
        <v>13166.317485475001</v>
      </c>
    </row>
    <row r="347" spans="1:13" x14ac:dyDescent="0.3">
      <c r="A347" s="266" t="s">
        <v>375</v>
      </c>
      <c r="B347" s="267">
        <v>1000023797</v>
      </c>
      <c r="C347" s="267">
        <v>1000023798</v>
      </c>
      <c r="D347" s="268" t="s">
        <v>60</v>
      </c>
      <c r="E347" s="268" t="s">
        <v>60</v>
      </c>
      <c r="F347" s="269"/>
      <c r="G347" s="269"/>
      <c r="H347" s="268" t="s">
        <v>60</v>
      </c>
      <c r="I347" s="268" t="s">
        <v>60</v>
      </c>
      <c r="J347" s="273"/>
      <c r="K347" s="273"/>
      <c r="L347" s="271">
        <v>15113.550462499999</v>
      </c>
      <c r="M347" s="272">
        <v>3476.1166063750002</v>
      </c>
    </row>
    <row r="348" spans="1:13" x14ac:dyDescent="0.3">
      <c r="A348" s="266" t="s">
        <v>376</v>
      </c>
      <c r="B348" s="267">
        <v>1000023801</v>
      </c>
      <c r="C348" s="267">
        <v>1000023802</v>
      </c>
      <c r="D348" s="268" t="s">
        <v>60</v>
      </c>
      <c r="E348" s="268" t="s">
        <v>60</v>
      </c>
      <c r="F348" s="269"/>
      <c r="G348" s="269"/>
      <c r="H348" s="268" t="s">
        <v>60</v>
      </c>
      <c r="I348" s="268" t="s">
        <v>60</v>
      </c>
      <c r="J348" s="273"/>
      <c r="K348" s="273"/>
      <c r="L348" s="271">
        <v>13739.18413</v>
      </c>
      <c r="M348" s="272">
        <v>3160.0123499000001</v>
      </c>
    </row>
    <row r="349" spans="1:13" x14ac:dyDescent="0.3">
      <c r="A349" s="266" t="s">
        <v>377</v>
      </c>
      <c r="B349" s="267">
        <v>1000023793</v>
      </c>
      <c r="C349" s="267">
        <v>1000023794</v>
      </c>
      <c r="D349" s="268" t="s">
        <v>60</v>
      </c>
      <c r="E349" s="268" t="s">
        <v>60</v>
      </c>
      <c r="F349" s="269"/>
      <c r="G349" s="269"/>
      <c r="H349" s="268" t="s">
        <v>60</v>
      </c>
      <c r="I349" s="268" t="s">
        <v>60</v>
      </c>
      <c r="J349" s="273"/>
      <c r="K349" s="273"/>
      <c r="L349" s="271">
        <v>45795.289680000002</v>
      </c>
      <c r="M349" s="272">
        <v>10532.916626400001</v>
      </c>
    </row>
    <row r="350" spans="1:13" x14ac:dyDescent="0.3">
      <c r="A350" s="266" t="s">
        <v>378</v>
      </c>
      <c r="B350" s="267">
        <v>1000024653</v>
      </c>
      <c r="C350" s="267">
        <v>1000024654</v>
      </c>
      <c r="D350" s="268" t="s">
        <v>60</v>
      </c>
      <c r="E350" s="268" t="s">
        <v>60</v>
      </c>
      <c r="F350" s="269"/>
      <c r="G350" s="269"/>
      <c r="H350" s="268" t="s">
        <v>60</v>
      </c>
      <c r="I350" s="268" t="s">
        <v>60</v>
      </c>
      <c r="J350" s="273"/>
      <c r="K350" s="273"/>
      <c r="L350" s="271">
        <v>15113.550462499999</v>
      </c>
      <c r="M350" s="272">
        <v>3476.1166063750002</v>
      </c>
    </row>
    <row r="351" spans="1:13" x14ac:dyDescent="0.3">
      <c r="A351" s="266" t="s">
        <v>379</v>
      </c>
      <c r="B351" s="267">
        <v>1000024655</v>
      </c>
      <c r="C351" s="267">
        <v>1000024656</v>
      </c>
      <c r="D351" s="268" t="s">
        <v>60</v>
      </c>
      <c r="E351" s="268" t="s">
        <v>60</v>
      </c>
      <c r="F351" s="269"/>
      <c r="G351" s="269"/>
      <c r="H351" s="268" t="s">
        <v>60</v>
      </c>
      <c r="I351" s="268" t="s">
        <v>60</v>
      </c>
      <c r="J351" s="273"/>
      <c r="K351" s="273"/>
      <c r="L351" s="271">
        <v>13739.18413</v>
      </c>
      <c r="M351" s="272">
        <v>3160.0123499000001</v>
      </c>
    </row>
    <row r="352" spans="1:13" x14ac:dyDescent="0.3">
      <c r="A352" s="266" t="s">
        <v>380</v>
      </c>
      <c r="B352" s="267">
        <v>1000024657</v>
      </c>
      <c r="C352" s="267">
        <v>1000024658</v>
      </c>
      <c r="D352" s="268" t="s">
        <v>60</v>
      </c>
      <c r="E352" s="268" t="s">
        <v>60</v>
      </c>
      <c r="F352" s="269"/>
      <c r="G352" s="269"/>
      <c r="H352" s="268" t="s">
        <v>60</v>
      </c>
      <c r="I352" s="268" t="s">
        <v>60</v>
      </c>
      <c r="J352" s="273"/>
      <c r="K352" s="273"/>
      <c r="L352" s="271">
        <v>45795.289680000002</v>
      </c>
      <c r="M352" s="272">
        <v>10532.916626400001</v>
      </c>
    </row>
    <row r="353" spans="1:13" x14ac:dyDescent="0.3">
      <c r="A353" s="266" t="s">
        <v>381</v>
      </c>
      <c r="B353" s="267">
        <v>1000024397</v>
      </c>
      <c r="C353" s="267">
        <v>1000024398</v>
      </c>
      <c r="D353" s="268" t="s">
        <v>60</v>
      </c>
      <c r="E353" s="268" t="s">
        <v>60</v>
      </c>
      <c r="F353" s="269"/>
      <c r="G353" s="269"/>
      <c r="H353" s="268" t="s">
        <v>60</v>
      </c>
      <c r="I353" s="268" t="s">
        <v>60</v>
      </c>
      <c r="J353" s="273"/>
      <c r="K353" s="273"/>
      <c r="L353" s="271">
        <v>12090.093837499999</v>
      </c>
      <c r="M353" s="272">
        <v>2780.7215826249999</v>
      </c>
    </row>
    <row r="354" spans="1:13" x14ac:dyDescent="0.3">
      <c r="A354" s="266" t="s">
        <v>382</v>
      </c>
      <c r="B354" s="267">
        <v>1000024399</v>
      </c>
      <c r="C354" s="267">
        <v>1000024400</v>
      </c>
      <c r="D354" s="268" t="s">
        <v>60</v>
      </c>
      <c r="E354" s="268" t="s">
        <v>60</v>
      </c>
      <c r="F354" s="269"/>
      <c r="G354" s="269"/>
      <c r="H354" s="268" t="s">
        <v>60</v>
      </c>
      <c r="I354" s="268" t="s">
        <v>60</v>
      </c>
      <c r="J354" s="273"/>
      <c r="K354" s="273"/>
      <c r="L354" s="271">
        <v>10991.944529999999</v>
      </c>
      <c r="M354" s="272">
        <v>2528.1472418999997</v>
      </c>
    </row>
    <row r="355" spans="1:13" x14ac:dyDescent="0.3">
      <c r="A355" s="266" t="s">
        <v>383</v>
      </c>
      <c r="B355" s="267">
        <v>1000024395</v>
      </c>
      <c r="C355" s="267">
        <v>1000024396</v>
      </c>
      <c r="D355" s="268" t="s">
        <v>60</v>
      </c>
      <c r="E355" s="268" t="s">
        <v>60</v>
      </c>
      <c r="F355" s="269"/>
      <c r="G355" s="269"/>
      <c r="H355" s="268" t="s">
        <v>60</v>
      </c>
      <c r="I355" s="268" t="s">
        <v>60</v>
      </c>
      <c r="J355" s="273"/>
      <c r="K355" s="273"/>
      <c r="L355" s="271">
        <v>36636.082437499994</v>
      </c>
      <c r="M355" s="272">
        <v>8426.2989606249994</v>
      </c>
    </row>
    <row r="356" spans="1:13" x14ac:dyDescent="0.3">
      <c r="A356" s="266" t="s">
        <v>384</v>
      </c>
      <c r="B356" s="267">
        <v>1000024659</v>
      </c>
      <c r="C356" s="267">
        <v>1000024660</v>
      </c>
      <c r="D356" s="268" t="s">
        <v>60</v>
      </c>
      <c r="E356" s="268" t="s">
        <v>60</v>
      </c>
      <c r="F356" s="269"/>
      <c r="G356" s="269"/>
      <c r="H356" s="268" t="s">
        <v>60</v>
      </c>
      <c r="I356" s="268" t="s">
        <v>60</v>
      </c>
      <c r="J356" s="273"/>
      <c r="K356" s="273"/>
      <c r="L356" s="271">
        <v>11335.349479999999</v>
      </c>
      <c r="M356" s="272">
        <v>2607.1303803999999</v>
      </c>
    </row>
    <row r="357" spans="1:13" x14ac:dyDescent="0.3">
      <c r="A357" s="266" t="s">
        <v>385</v>
      </c>
      <c r="B357" s="267">
        <v>1000024661</v>
      </c>
      <c r="C357" s="267">
        <v>1000024662</v>
      </c>
      <c r="D357" s="268" t="s">
        <v>60</v>
      </c>
      <c r="E357" s="268" t="s">
        <v>60</v>
      </c>
      <c r="F357" s="269"/>
      <c r="G357" s="269"/>
      <c r="H357" s="268" t="s">
        <v>60</v>
      </c>
      <c r="I357" s="268" t="s">
        <v>60</v>
      </c>
      <c r="J357" s="273"/>
      <c r="K357" s="273"/>
      <c r="L357" s="271">
        <v>10305.13463</v>
      </c>
      <c r="M357" s="272">
        <v>2370.1809649000002</v>
      </c>
    </row>
    <row r="358" spans="1:13" x14ac:dyDescent="0.3">
      <c r="A358" s="266" t="s">
        <v>386</v>
      </c>
      <c r="B358" s="267">
        <v>1000024663</v>
      </c>
      <c r="C358" s="267">
        <v>1000024664</v>
      </c>
      <c r="D358" s="268" t="s">
        <v>60</v>
      </c>
      <c r="E358" s="268" t="s">
        <v>60</v>
      </c>
      <c r="F358" s="269"/>
      <c r="G358" s="269"/>
      <c r="H358" s="268" t="s">
        <v>60</v>
      </c>
      <c r="I358" s="268" t="s">
        <v>60</v>
      </c>
      <c r="J358" s="273"/>
      <c r="K358" s="273"/>
      <c r="L358" s="271">
        <v>34347.213792499999</v>
      </c>
      <c r="M358" s="272">
        <v>7899.8591722749998</v>
      </c>
    </row>
    <row r="359" spans="1:13" x14ac:dyDescent="0.3">
      <c r="A359" s="266" t="s">
        <v>387</v>
      </c>
      <c r="B359" s="267">
        <v>1000023809</v>
      </c>
      <c r="C359" s="267">
        <v>1000023810</v>
      </c>
      <c r="D359" s="268" t="s">
        <v>60</v>
      </c>
      <c r="E359" s="268" t="s">
        <v>60</v>
      </c>
      <c r="F359" s="269"/>
      <c r="G359" s="269"/>
      <c r="H359" s="268" t="s">
        <v>60</v>
      </c>
      <c r="I359" s="268" t="s">
        <v>60</v>
      </c>
      <c r="J359" s="273"/>
      <c r="K359" s="273"/>
      <c r="L359" s="271">
        <v>9068.8768099999998</v>
      </c>
      <c r="M359" s="272">
        <v>2085.8416662999998</v>
      </c>
    </row>
    <row r="360" spans="1:13" x14ac:dyDescent="0.3">
      <c r="A360" s="266" t="s">
        <v>388</v>
      </c>
      <c r="B360" s="267">
        <v>1000023813</v>
      </c>
      <c r="C360" s="267">
        <v>1000023814</v>
      </c>
      <c r="D360" s="268" t="s">
        <v>60</v>
      </c>
      <c r="E360" s="268" t="s">
        <v>60</v>
      </c>
      <c r="F360" s="269"/>
      <c r="G360" s="269"/>
      <c r="H360" s="268" t="s">
        <v>60</v>
      </c>
      <c r="I360" s="268" t="s">
        <v>60</v>
      </c>
      <c r="J360" s="273"/>
      <c r="K360" s="273"/>
      <c r="L360" s="271">
        <v>8243.9583974999987</v>
      </c>
      <c r="M360" s="272">
        <v>1896.1104314249999</v>
      </c>
    </row>
    <row r="361" spans="1:13" x14ac:dyDescent="0.3">
      <c r="A361" s="266" t="s">
        <v>389</v>
      </c>
      <c r="B361" s="267">
        <v>1000023805</v>
      </c>
      <c r="C361" s="267">
        <v>1000023806</v>
      </c>
      <c r="D361" s="268" t="s">
        <v>60</v>
      </c>
      <c r="E361" s="268" t="s">
        <v>60</v>
      </c>
      <c r="F361" s="269"/>
      <c r="G361" s="269"/>
      <c r="H361" s="268" t="s">
        <v>60</v>
      </c>
      <c r="I361" s="268" t="s">
        <v>60</v>
      </c>
      <c r="J361" s="273"/>
      <c r="K361" s="273"/>
      <c r="L361" s="271">
        <v>27477.621727499998</v>
      </c>
      <c r="M361" s="272">
        <v>6319.8529973249997</v>
      </c>
    </row>
    <row r="362" spans="1:13" x14ac:dyDescent="0.3">
      <c r="A362" s="266" t="s">
        <v>390</v>
      </c>
      <c r="B362" s="267">
        <v>1000024865</v>
      </c>
      <c r="C362" s="267">
        <v>1000024866</v>
      </c>
      <c r="D362" s="268" t="s">
        <v>60</v>
      </c>
      <c r="E362" s="268" t="s">
        <v>60</v>
      </c>
      <c r="F362" s="269"/>
      <c r="G362" s="269"/>
      <c r="H362" s="268" t="s">
        <v>60</v>
      </c>
      <c r="I362" s="268" t="s">
        <v>60</v>
      </c>
      <c r="J362" s="273"/>
      <c r="K362" s="273"/>
      <c r="L362" s="271">
        <v>5669.167805</v>
      </c>
      <c r="M362" s="272">
        <v>1303.9085951500001</v>
      </c>
    </row>
    <row r="363" spans="1:13" x14ac:dyDescent="0.3">
      <c r="A363" s="266" t="s">
        <v>391</v>
      </c>
      <c r="B363" s="267">
        <v>1000024867</v>
      </c>
      <c r="C363" s="267">
        <v>1000024868</v>
      </c>
      <c r="D363" s="268" t="s">
        <v>60</v>
      </c>
      <c r="E363" s="268" t="s">
        <v>60</v>
      </c>
      <c r="F363" s="269"/>
      <c r="G363" s="269"/>
      <c r="H363" s="268" t="s">
        <v>60</v>
      </c>
      <c r="I363" s="268" t="s">
        <v>60</v>
      </c>
      <c r="J363" s="273"/>
      <c r="K363" s="273"/>
      <c r="L363" s="271">
        <v>5154.0603799999999</v>
      </c>
      <c r="M363" s="272">
        <v>1185.4338874</v>
      </c>
    </row>
    <row r="364" spans="1:13" x14ac:dyDescent="0.3">
      <c r="A364" s="266" t="s">
        <v>392</v>
      </c>
      <c r="B364" s="267">
        <v>1000024869</v>
      </c>
      <c r="C364" s="267">
        <v>1000024870</v>
      </c>
      <c r="D364" s="268" t="s">
        <v>60</v>
      </c>
      <c r="E364" s="268" t="s">
        <v>60</v>
      </c>
      <c r="F364" s="269"/>
      <c r="G364" s="269"/>
      <c r="H364" s="268" t="s">
        <v>60</v>
      </c>
      <c r="I364" s="268" t="s">
        <v>60</v>
      </c>
      <c r="J364" s="273"/>
      <c r="K364" s="273"/>
      <c r="L364" s="271">
        <v>17174.726694999998</v>
      </c>
      <c r="M364" s="272">
        <v>3950.1871398499998</v>
      </c>
    </row>
    <row r="365" spans="1:13" x14ac:dyDescent="0.3">
      <c r="A365" s="266" t="s">
        <v>393</v>
      </c>
      <c r="B365" s="267">
        <v>1000023821</v>
      </c>
      <c r="C365" s="267">
        <v>1000023822</v>
      </c>
      <c r="D365" s="268" t="s">
        <v>60</v>
      </c>
      <c r="E365" s="268" t="s">
        <v>60</v>
      </c>
      <c r="F365" s="269"/>
      <c r="G365" s="269"/>
      <c r="H365" s="268" t="s">
        <v>60</v>
      </c>
      <c r="I365" s="268" t="s">
        <v>60</v>
      </c>
      <c r="J365" s="273"/>
      <c r="K365" s="273"/>
      <c r="L365" s="271">
        <v>4535.1849375000002</v>
      </c>
      <c r="M365" s="272">
        <v>1043.092535625</v>
      </c>
    </row>
    <row r="366" spans="1:13" x14ac:dyDescent="0.3">
      <c r="A366" s="266" t="s">
        <v>394</v>
      </c>
      <c r="B366" s="267">
        <v>1000023825</v>
      </c>
      <c r="C366" s="267">
        <v>1000023826</v>
      </c>
      <c r="D366" s="268" t="s">
        <v>60</v>
      </c>
      <c r="E366" s="268" t="s">
        <v>60</v>
      </c>
      <c r="F366" s="269"/>
      <c r="G366" s="269"/>
      <c r="H366" s="268" t="s">
        <v>60</v>
      </c>
      <c r="I366" s="268" t="s">
        <v>60</v>
      </c>
      <c r="J366" s="273"/>
      <c r="K366" s="273"/>
      <c r="L366" s="271">
        <v>4123.0989975000002</v>
      </c>
      <c r="M366" s="272">
        <v>948.31276942500006</v>
      </c>
    </row>
    <row r="367" spans="1:13" x14ac:dyDescent="0.3">
      <c r="A367" s="266" t="s">
        <v>395</v>
      </c>
      <c r="B367" s="267">
        <v>1000023817</v>
      </c>
      <c r="C367" s="267">
        <v>1000023818</v>
      </c>
      <c r="D367" s="268" t="s">
        <v>60</v>
      </c>
      <c r="E367" s="268" t="s">
        <v>60</v>
      </c>
      <c r="F367" s="269"/>
      <c r="G367" s="269"/>
      <c r="H367" s="268" t="s">
        <v>60</v>
      </c>
      <c r="I367" s="268" t="s">
        <v>60</v>
      </c>
      <c r="J367" s="273"/>
      <c r="K367" s="273"/>
      <c r="L367" s="271">
        <v>13739.18413</v>
      </c>
      <c r="M367" s="272">
        <v>3160.0123499000001</v>
      </c>
    </row>
    <row r="368" spans="1:13" x14ac:dyDescent="0.3">
      <c r="A368" s="266" t="s">
        <v>396</v>
      </c>
      <c r="B368" s="267">
        <v>1000024563</v>
      </c>
      <c r="C368" s="267">
        <v>1000024564</v>
      </c>
      <c r="D368" s="268" t="s">
        <v>60</v>
      </c>
      <c r="E368" s="268" t="s">
        <v>60</v>
      </c>
      <c r="F368" s="269"/>
      <c r="G368" s="269"/>
      <c r="H368" s="268" t="s">
        <v>60</v>
      </c>
      <c r="I368" s="268" t="s">
        <v>60</v>
      </c>
      <c r="J368" s="273"/>
      <c r="K368" s="273"/>
      <c r="L368" s="271">
        <v>13224.823237500001</v>
      </c>
      <c r="M368" s="272">
        <v>3041.7093446250001</v>
      </c>
    </row>
    <row r="369" spans="1:13" x14ac:dyDescent="0.3">
      <c r="A369" s="266" t="s">
        <v>397</v>
      </c>
      <c r="B369" s="267">
        <v>1000024565</v>
      </c>
      <c r="C369" s="267">
        <v>1000024566</v>
      </c>
      <c r="D369" s="268" t="s">
        <v>60</v>
      </c>
      <c r="E369" s="268" t="s">
        <v>60</v>
      </c>
      <c r="F369" s="269"/>
      <c r="G369" s="269"/>
      <c r="H369" s="268" t="s">
        <v>60</v>
      </c>
      <c r="I369" s="268" t="s">
        <v>60</v>
      </c>
      <c r="J369" s="273"/>
      <c r="K369" s="273"/>
      <c r="L369" s="271">
        <v>12023.652445</v>
      </c>
      <c r="M369" s="272">
        <v>2765.4400623500001</v>
      </c>
    </row>
    <row r="370" spans="1:13" x14ac:dyDescent="0.3">
      <c r="A370" s="266" t="s">
        <v>398</v>
      </c>
      <c r="B370" s="267">
        <v>1000024567</v>
      </c>
      <c r="C370" s="267">
        <v>1000024568</v>
      </c>
      <c r="D370" s="268" t="s">
        <v>60</v>
      </c>
      <c r="E370" s="268" t="s">
        <v>60</v>
      </c>
      <c r="F370" s="269"/>
      <c r="G370" s="269"/>
      <c r="H370" s="268" t="s">
        <v>60</v>
      </c>
      <c r="I370" s="268" t="s">
        <v>60</v>
      </c>
      <c r="J370" s="273"/>
      <c r="K370" s="273"/>
      <c r="L370" s="271">
        <v>40071.625002499997</v>
      </c>
      <c r="M370" s="272">
        <v>9216.4737505749999</v>
      </c>
    </row>
    <row r="371" spans="1:13" x14ac:dyDescent="0.3">
      <c r="A371" s="266" t="s">
        <v>399</v>
      </c>
      <c r="B371" s="267">
        <v>1000023719</v>
      </c>
      <c r="C371" s="267">
        <v>1000023720</v>
      </c>
      <c r="D371" s="268" t="s">
        <v>60</v>
      </c>
      <c r="E371" s="268" t="s">
        <v>60</v>
      </c>
      <c r="F371" s="269"/>
      <c r="G371" s="269"/>
      <c r="H371" s="268" t="s">
        <v>60</v>
      </c>
      <c r="I371" s="268" t="s">
        <v>60</v>
      </c>
      <c r="J371" s="273"/>
      <c r="K371" s="273"/>
      <c r="L371" s="271">
        <v>10580.605122499999</v>
      </c>
      <c r="M371" s="272">
        <v>2433.539178175</v>
      </c>
    </row>
    <row r="372" spans="1:13" x14ac:dyDescent="0.3">
      <c r="A372" s="266" t="s">
        <v>400</v>
      </c>
      <c r="B372" s="267">
        <v>1000023723</v>
      </c>
      <c r="C372" s="267">
        <v>1000023724</v>
      </c>
      <c r="D372" s="268" t="s">
        <v>60</v>
      </c>
      <c r="E372" s="268" t="s">
        <v>60</v>
      </c>
      <c r="F372" s="269"/>
      <c r="G372" s="269"/>
      <c r="H372" s="268" t="s">
        <v>60</v>
      </c>
      <c r="I372" s="268" t="s">
        <v>60</v>
      </c>
      <c r="J372" s="273"/>
      <c r="K372" s="273"/>
      <c r="L372" s="271">
        <v>9618.3247300000003</v>
      </c>
      <c r="M372" s="272">
        <v>2212.2146879000002</v>
      </c>
    </row>
    <row r="373" spans="1:13" x14ac:dyDescent="0.3">
      <c r="A373" s="266" t="s">
        <v>401</v>
      </c>
      <c r="B373" s="267">
        <v>1000023715</v>
      </c>
      <c r="C373" s="267">
        <v>1000023716</v>
      </c>
      <c r="D373" s="268" t="s">
        <v>60</v>
      </c>
      <c r="E373" s="268" t="s">
        <v>60</v>
      </c>
      <c r="F373" s="269"/>
      <c r="G373" s="269"/>
      <c r="H373" s="268" t="s">
        <v>60</v>
      </c>
      <c r="I373" s="268" t="s">
        <v>60</v>
      </c>
      <c r="J373" s="273"/>
      <c r="K373" s="273"/>
      <c r="L373" s="271">
        <v>32057.598614999999</v>
      </c>
      <c r="M373" s="272">
        <v>7373.2476814500005</v>
      </c>
    </row>
    <row r="374" spans="1:13" x14ac:dyDescent="0.3">
      <c r="A374" s="266" t="s">
        <v>402</v>
      </c>
      <c r="B374" s="267">
        <v>1000024569</v>
      </c>
      <c r="C374" s="267">
        <v>1000024570</v>
      </c>
      <c r="D374" s="268" t="s">
        <v>60</v>
      </c>
      <c r="E374" s="268" t="s">
        <v>60</v>
      </c>
      <c r="F374" s="269"/>
      <c r="G374" s="269"/>
      <c r="H374" s="268" t="s">
        <v>60</v>
      </c>
      <c r="I374" s="268" t="s">
        <v>60</v>
      </c>
      <c r="J374" s="273"/>
      <c r="K374" s="273"/>
      <c r="L374" s="271">
        <v>13224.823237500001</v>
      </c>
      <c r="M374" s="272">
        <v>3041.7093446250001</v>
      </c>
    </row>
    <row r="375" spans="1:13" x14ac:dyDescent="0.3">
      <c r="A375" s="266" t="s">
        <v>403</v>
      </c>
      <c r="B375" s="267">
        <v>1000024571</v>
      </c>
      <c r="C375" s="267">
        <v>1000024572</v>
      </c>
      <c r="D375" s="268" t="s">
        <v>60</v>
      </c>
      <c r="E375" s="268" t="s">
        <v>60</v>
      </c>
      <c r="F375" s="269"/>
      <c r="G375" s="269"/>
      <c r="H375" s="268" t="s">
        <v>60</v>
      </c>
      <c r="I375" s="268" t="s">
        <v>60</v>
      </c>
      <c r="J375" s="273"/>
      <c r="K375" s="273"/>
      <c r="L375" s="271">
        <v>12023.652445</v>
      </c>
      <c r="M375" s="272">
        <v>2765.4400623500001</v>
      </c>
    </row>
    <row r="376" spans="1:13" x14ac:dyDescent="0.3">
      <c r="A376" s="266" t="s">
        <v>404</v>
      </c>
      <c r="B376" s="267">
        <v>1000024573</v>
      </c>
      <c r="C376" s="267">
        <v>1000024574</v>
      </c>
      <c r="D376" s="268" t="s">
        <v>60</v>
      </c>
      <c r="E376" s="268" t="s">
        <v>60</v>
      </c>
      <c r="F376" s="269"/>
      <c r="G376" s="269"/>
      <c r="H376" s="268" t="s">
        <v>60</v>
      </c>
      <c r="I376" s="268" t="s">
        <v>60</v>
      </c>
      <c r="J376" s="273"/>
      <c r="K376" s="273"/>
      <c r="L376" s="271">
        <v>40071.625002499997</v>
      </c>
      <c r="M376" s="272">
        <v>9216.4737505749999</v>
      </c>
    </row>
    <row r="377" spans="1:13" x14ac:dyDescent="0.3">
      <c r="A377" s="266" t="s">
        <v>405</v>
      </c>
      <c r="B377" s="267">
        <v>1000023731</v>
      </c>
      <c r="C377" s="267">
        <v>1000023732</v>
      </c>
      <c r="D377" s="268" t="s">
        <v>60</v>
      </c>
      <c r="E377" s="268" t="s">
        <v>60</v>
      </c>
      <c r="F377" s="269"/>
      <c r="G377" s="269"/>
      <c r="H377" s="268" t="s">
        <v>60</v>
      </c>
      <c r="I377" s="268" t="s">
        <v>60</v>
      </c>
      <c r="J377" s="273"/>
      <c r="K377" s="273"/>
      <c r="L377" s="271">
        <v>10580.605122499999</v>
      </c>
      <c r="M377" s="272">
        <v>2433.539178175</v>
      </c>
    </row>
    <row r="378" spans="1:13" x14ac:dyDescent="0.3">
      <c r="A378" s="266" t="s">
        <v>406</v>
      </c>
      <c r="B378" s="267">
        <v>1000023735</v>
      </c>
      <c r="C378" s="267">
        <v>1000023736</v>
      </c>
      <c r="D378" s="268" t="s">
        <v>60</v>
      </c>
      <c r="E378" s="268" t="s">
        <v>60</v>
      </c>
      <c r="F378" s="269"/>
      <c r="G378" s="269"/>
      <c r="H378" s="268" t="s">
        <v>60</v>
      </c>
      <c r="I378" s="268" t="s">
        <v>60</v>
      </c>
      <c r="J378" s="273"/>
      <c r="K378" s="273"/>
      <c r="L378" s="271">
        <v>9618.3247300000003</v>
      </c>
      <c r="M378" s="272">
        <v>2212.2146879000002</v>
      </c>
    </row>
    <row r="379" spans="1:13" x14ac:dyDescent="0.3">
      <c r="A379" s="266" t="s">
        <v>407</v>
      </c>
      <c r="B379" s="267">
        <v>1000023727</v>
      </c>
      <c r="C379" s="267">
        <v>1000023728</v>
      </c>
      <c r="D379" s="268" t="s">
        <v>60</v>
      </c>
      <c r="E379" s="268" t="s">
        <v>60</v>
      </c>
      <c r="F379" s="269"/>
      <c r="G379" s="269"/>
      <c r="H379" s="268" t="s">
        <v>60</v>
      </c>
      <c r="I379" s="268" t="s">
        <v>60</v>
      </c>
      <c r="J379" s="273"/>
      <c r="K379" s="273"/>
      <c r="L379" s="271">
        <v>32057.598614999999</v>
      </c>
      <c r="M379" s="272">
        <v>7373.2476814500005</v>
      </c>
    </row>
    <row r="380" spans="1:13" x14ac:dyDescent="0.3">
      <c r="A380" s="266" t="s">
        <v>408</v>
      </c>
      <c r="B380" s="267">
        <v>1000023455</v>
      </c>
      <c r="C380" s="267">
        <v>1000023456</v>
      </c>
      <c r="D380" s="268" t="s">
        <v>60</v>
      </c>
      <c r="E380" s="268" t="s">
        <v>60</v>
      </c>
      <c r="F380" s="269"/>
      <c r="G380" s="269"/>
      <c r="H380" s="268" t="s">
        <v>60</v>
      </c>
      <c r="I380" s="268" t="s">
        <v>60</v>
      </c>
      <c r="J380" s="273"/>
      <c r="K380" s="273"/>
      <c r="L380" s="271">
        <v>11335.349479999999</v>
      </c>
      <c r="M380" s="272">
        <v>2607.1303803999999</v>
      </c>
    </row>
    <row r="381" spans="1:13" x14ac:dyDescent="0.3">
      <c r="A381" s="266" t="s">
        <v>409</v>
      </c>
      <c r="B381" s="267">
        <v>1000023457</v>
      </c>
      <c r="C381" s="267">
        <v>1000023458</v>
      </c>
      <c r="D381" s="268" t="s">
        <v>60</v>
      </c>
      <c r="E381" s="268" t="s">
        <v>60</v>
      </c>
      <c r="F381" s="269"/>
      <c r="G381" s="269"/>
      <c r="H381" s="268" t="s">
        <v>60</v>
      </c>
      <c r="I381" s="268" t="s">
        <v>60</v>
      </c>
      <c r="J381" s="273"/>
      <c r="K381" s="273"/>
      <c r="L381" s="271">
        <v>10305.13463</v>
      </c>
      <c r="M381" s="272">
        <v>2370.1809649000002</v>
      </c>
    </row>
    <row r="382" spans="1:13" x14ac:dyDescent="0.3">
      <c r="A382" s="266" t="s">
        <v>410</v>
      </c>
      <c r="B382" s="267">
        <v>1000023453</v>
      </c>
      <c r="C382" s="267">
        <v>1000023454</v>
      </c>
      <c r="D382" s="268" t="s">
        <v>60</v>
      </c>
      <c r="E382" s="268" t="s">
        <v>60</v>
      </c>
      <c r="F382" s="269"/>
      <c r="G382" s="269"/>
      <c r="H382" s="268" t="s">
        <v>60</v>
      </c>
      <c r="I382" s="268" t="s">
        <v>60</v>
      </c>
      <c r="J382" s="273"/>
      <c r="K382" s="273"/>
      <c r="L382" s="271">
        <v>34347.213792499999</v>
      </c>
      <c r="M382" s="272">
        <v>7899.8591722749998</v>
      </c>
    </row>
    <row r="383" spans="1:13" x14ac:dyDescent="0.3">
      <c r="A383" s="266" t="s">
        <v>411</v>
      </c>
      <c r="B383" s="267">
        <v>1000023447</v>
      </c>
      <c r="C383" s="267">
        <v>1000023448</v>
      </c>
      <c r="D383" s="268" t="s">
        <v>60</v>
      </c>
      <c r="E383" s="268" t="s">
        <v>60</v>
      </c>
      <c r="F383" s="269"/>
      <c r="G383" s="269"/>
      <c r="H383" s="268" t="s">
        <v>60</v>
      </c>
      <c r="I383" s="268" t="s">
        <v>60</v>
      </c>
      <c r="J383" s="273"/>
      <c r="K383" s="273"/>
      <c r="L383" s="271">
        <v>9068.8768099999998</v>
      </c>
      <c r="M383" s="272">
        <v>2085.8416662999998</v>
      </c>
    </row>
    <row r="384" spans="1:13" x14ac:dyDescent="0.3">
      <c r="A384" s="266" t="s">
        <v>412</v>
      </c>
      <c r="B384" s="267">
        <v>1000023449</v>
      </c>
      <c r="C384" s="267">
        <v>1000023450</v>
      </c>
      <c r="D384" s="268" t="s">
        <v>60</v>
      </c>
      <c r="E384" s="268" t="s">
        <v>60</v>
      </c>
      <c r="F384" s="269"/>
      <c r="G384" s="269"/>
      <c r="H384" s="268" t="s">
        <v>60</v>
      </c>
      <c r="I384" s="268" t="s">
        <v>60</v>
      </c>
      <c r="J384" s="273"/>
      <c r="K384" s="273"/>
      <c r="L384" s="271">
        <v>8243.9583974999987</v>
      </c>
      <c r="M384" s="272">
        <v>1896.1104314249999</v>
      </c>
    </row>
    <row r="385" spans="1:13" x14ac:dyDescent="0.3">
      <c r="A385" s="266" t="s">
        <v>413</v>
      </c>
      <c r="B385" s="267">
        <v>1000023445</v>
      </c>
      <c r="C385" s="267">
        <v>1000023446</v>
      </c>
      <c r="D385" s="268" t="s">
        <v>60</v>
      </c>
      <c r="E385" s="268" t="s">
        <v>60</v>
      </c>
      <c r="F385" s="269"/>
      <c r="G385" s="269"/>
      <c r="H385" s="268" t="s">
        <v>60</v>
      </c>
      <c r="I385" s="268" t="s">
        <v>60</v>
      </c>
      <c r="J385" s="273"/>
      <c r="K385" s="273"/>
      <c r="L385" s="271">
        <v>27477.621727499998</v>
      </c>
      <c r="M385" s="272">
        <v>6319.8529973249997</v>
      </c>
    </row>
    <row r="386" spans="1:13" x14ac:dyDescent="0.3">
      <c r="A386" s="266" t="s">
        <v>414</v>
      </c>
      <c r="B386" s="267">
        <v>1000024665</v>
      </c>
      <c r="C386" s="267">
        <v>1000024666</v>
      </c>
      <c r="D386" s="268" t="s">
        <v>60</v>
      </c>
      <c r="E386" s="268" t="s">
        <v>60</v>
      </c>
      <c r="F386" s="269"/>
      <c r="G386" s="269"/>
      <c r="H386" s="268" t="s">
        <v>60</v>
      </c>
      <c r="I386" s="268" t="s">
        <v>60</v>
      </c>
      <c r="J386" s="273"/>
      <c r="K386" s="273"/>
      <c r="L386" s="271">
        <v>11335.349479999999</v>
      </c>
      <c r="M386" s="272">
        <v>2607.1303803999999</v>
      </c>
    </row>
    <row r="387" spans="1:13" x14ac:dyDescent="0.3">
      <c r="A387" s="266" t="s">
        <v>415</v>
      </c>
      <c r="B387" s="267">
        <v>1000024667</v>
      </c>
      <c r="C387" s="267">
        <v>1000024668</v>
      </c>
      <c r="D387" s="268" t="s">
        <v>60</v>
      </c>
      <c r="E387" s="268" t="s">
        <v>60</v>
      </c>
      <c r="F387" s="269"/>
      <c r="G387" s="269"/>
      <c r="H387" s="268" t="s">
        <v>60</v>
      </c>
      <c r="I387" s="268" t="s">
        <v>60</v>
      </c>
      <c r="J387" s="273"/>
      <c r="K387" s="273"/>
      <c r="L387" s="271">
        <v>10305.13463</v>
      </c>
      <c r="M387" s="272">
        <v>2370.1809649000002</v>
      </c>
    </row>
    <row r="388" spans="1:13" x14ac:dyDescent="0.3">
      <c r="A388" s="266" t="s">
        <v>416</v>
      </c>
      <c r="B388" s="267">
        <v>1000024669</v>
      </c>
      <c r="C388" s="267">
        <v>1000024670</v>
      </c>
      <c r="D388" s="268" t="s">
        <v>60</v>
      </c>
      <c r="E388" s="268" t="s">
        <v>60</v>
      </c>
      <c r="F388" s="269"/>
      <c r="G388" s="269"/>
      <c r="H388" s="268" t="s">
        <v>60</v>
      </c>
      <c r="I388" s="268" t="s">
        <v>60</v>
      </c>
      <c r="J388" s="273"/>
      <c r="K388" s="273"/>
      <c r="L388" s="271">
        <v>34347.213792499999</v>
      </c>
      <c r="M388" s="272">
        <v>7899.8591722749998</v>
      </c>
    </row>
    <row r="389" spans="1:13" x14ac:dyDescent="0.3">
      <c r="A389" s="266" t="s">
        <v>417</v>
      </c>
      <c r="B389" s="267">
        <v>1000023835</v>
      </c>
      <c r="C389" s="267">
        <v>1000023836</v>
      </c>
      <c r="D389" s="268" t="s">
        <v>60</v>
      </c>
      <c r="E389" s="268" t="s">
        <v>60</v>
      </c>
      <c r="F389" s="269"/>
      <c r="G389" s="269"/>
      <c r="H389" s="268" t="s">
        <v>60</v>
      </c>
      <c r="I389" s="268" t="s">
        <v>60</v>
      </c>
      <c r="J389" s="273"/>
      <c r="K389" s="273"/>
      <c r="L389" s="271">
        <v>9068.8768099999998</v>
      </c>
      <c r="M389" s="272">
        <v>2085.8416662999998</v>
      </c>
    </row>
    <row r="390" spans="1:13" x14ac:dyDescent="0.3">
      <c r="A390" s="266" t="s">
        <v>418</v>
      </c>
      <c r="B390" s="267">
        <v>1000023839</v>
      </c>
      <c r="C390" s="267">
        <v>1000023840</v>
      </c>
      <c r="D390" s="268" t="s">
        <v>60</v>
      </c>
      <c r="E390" s="268" t="s">
        <v>60</v>
      </c>
      <c r="F390" s="269"/>
      <c r="G390" s="269"/>
      <c r="H390" s="268" t="s">
        <v>60</v>
      </c>
      <c r="I390" s="268" t="s">
        <v>60</v>
      </c>
      <c r="J390" s="273"/>
      <c r="K390" s="273"/>
      <c r="L390" s="271">
        <v>8243.9583974999987</v>
      </c>
      <c r="M390" s="272">
        <v>1896.1104314249999</v>
      </c>
    </row>
    <row r="391" spans="1:13" x14ac:dyDescent="0.3">
      <c r="A391" s="266" t="s">
        <v>419</v>
      </c>
      <c r="B391" s="267">
        <v>1000023831</v>
      </c>
      <c r="C391" s="267">
        <v>1000023832</v>
      </c>
      <c r="D391" s="268" t="s">
        <v>60</v>
      </c>
      <c r="E391" s="268" t="s">
        <v>60</v>
      </c>
      <c r="F391" s="269"/>
      <c r="G391" s="269"/>
      <c r="H391" s="268" t="s">
        <v>60</v>
      </c>
      <c r="I391" s="268" t="s">
        <v>60</v>
      </c>
      <c r="J391" s="273"/>
      <c r="K391" s="273"/>
      <c r="L391" s="271">
        <v>27477.621727499998</v>
      </c>
      <c r="M391" s="272">
        <v>6319.8529973249997</v>
      </c>
    </row>
    <row r="392" spans="1:13" x14ac:dyDescent="0.3">
      <c r="A392" s="266" t="s">
        <v>420</v>
      </c>
      <c r="B392" s="267">
        <v>1000023465</v>
      </c>
      <c r="C392" s="267">
        <v>1000023466</v>
      </c>
      <c r="D392" s="268" t="s">
        <v>60</v>
      </c>
      <c r="E392" s="268" t="s">
        <v>60</v>
      </c>
      <c r="F392" s="269"/>
      <c r="G392" s="269"/>
      <c r="H392" s="268" t="s">
        <v>60</v>
      </c>
      <c r="I392" s="268" t="s">
        <v>60</v>
      </c>
      <c r="J392" s="273"/>
      <c r="K392" s="273"/>
      <c r="L392" s="271">
        <v>184.3935275</v>
      </c>
      <c r="M392" s="272">
        <v>42.410511325000002</v>
      </c>
    </row>
    <row r="393" spans="1:13" x14ac:dyDescent="0.3">
      <c r="A393" s="266" t="s">
        <v>421</v>
      </c>
      <c r="B393" s="267">
        <v>1000023843</v>
      </c>
      <c r="C393" s="267">
        <v>1000023844</v>
      </c>
      <c r="D393" s="268" t="s">
        <v>60</v>
      </c>
      <c r="E393" s="268" t="s">
        <v>60</v>
      </c>
      <c r="F393" s="269"/>
      <c r="G393" s="269"/>
      <c r="H393" s="268" t="s">
        <v>60</v>
      </c>
      <c r="I393" s="268" t="s">
        <v>60</v>
      </c>
      <c r="J393" s="273"/>
      <c r="K393" s="273"/>
      <c r="L393" s="271">
        <v>184.3935275</v>
      </c>
      <c r="M393" s="272">
        <v>42.410511325000002</v>
      </c>
    </row>
    <row r="394" spans="1:13" x14ac:dyDescent="0.3">
      <c r="A394" s="266" t="s">
        <v>422</v>
      </c>
      <c r="B394" s="267">
        <v>1000024751</v>
      </c>
      <c r="C394" s="267">
        <v>1000024752</v>
      </c>
      <c r="D394" s="268" t="s">
        <v>60</v>
      </c>
      <c r="E394" s="268" t="s">
        <v>60</v>
      </c>
      <c r="F394" s="269"/>
      <c r="G394" s="269"/>
      <c r="H394" s="268" t="s">
        <v>60</v>
      </c>
      <c r="I394" s="268" t="s">
        <v>60</v>
      </c>
      <c r="J394" s="273"/>
      <c r="K394" s="273"/>
      <c r="L394" s="271">
        <v>13224.823237500001</v>
      </c>
      <c r="M394" s="272">
        <v>3041.7093446250001</v>
      </c>
    </row>
    <row r="395" spans="1:13" x14ac:dyDescent="0.3">
      <c r="A395" s="266" t="s">
        <v>423</v>
      </c>
      <c r="B395" s="267">
        <v>1000024753</v>
      </c>
      <c r="C395" s="267">
        <v>1000024754</v>
      </c>
      <c r="D395" s="268" t="s">
        <v>60</v>
      </c>
      <c r="E395" s="268" t="s">
        <v>60</v>
      </c>
      <c r="F395" s="269"/>
      <c r="G395" s="269"/>
      <c r="H395" s="268" t="s">
        <v>60</v>
      </c>
      <c r="I395" s="268" t="s">
        <v>60</v>
      </c>
      <c r="J395" s="273"/>
      <c r="K395" s="273"/>
      <c r="L395" s="271">
        <v>12023.652445</v>
      </c>
      <c r="M395" s="272">
        <v>2765.4400623500001</v>
      </c>
    </row>
    <row r="396" spans="1:13" x14ac:dyDescent="0.3">
      <c r="A396" s="266" t="s">
        <v>424</v>
      </c>
      <c r="B396" s="267">
        <v>1000024755</v>
      </c>
      <c r="C396" s="267">
        <v>1000024756</v>
      </c>
      <c r="D396" s="268" t="s">
        <v>60</v>
      </c>
      <c r="E396" s="268" t="s">
        <v>60</v>
      </c>
      <c r="F396" s="269"/>
      <c r="G396" s="269"/>
      <c r="H396" s="268" t="s">
        <v>60</v>
      </c>
      <c r="I396" s="268" t="s">
        <v>60</v>
      </c>
      <c r="J396" s="273"/>
      <c r="K396" s="273"/>
      <c r="L396" s="271">
        <v>40071.625002499997</v>
      </c>
      <c r="M396" s="272">
        <v>9216.4737505749999</v>
      </c>
    </row>
    <row r="397" spans="1:13" x14ac:dyDescent="0.3">
      <c r="A397" s="266" t="s">
        <v>425</v>
      </c>
      <c r="B397" s="267">
        <v>1000023707</v>
      </c>
      <c r="C397" s="267">
        <v>1000023708</v>
      </c>
      <c r="D397" s="268" t="s">
        <v>60</v>
      </c>
      <c r="E397" s="268" t="s">
        <v>60</v>
      </c>
      <c r="F397" s="269"/>
      <c r="G397" s="269"/>
      <c r="H397" s="268" t="s">
        <v>60</v>
      </c>
      <c r="I397" s="268" t="s">
        <v>60</v>
      </c>
      <c r="J397" s="273"/>
      <c r="K397" s="273"/>
      <c r="L397" s="271">
        <v>10580.605122499999</v>
      </c>
      <c r="M397" s="272">
        <v>2433.539178175</v>
      </c>
    </row>
    <row r="398" spans="1:13" x14ac:dyDescent="0.3">
      <c r="A398" s="266" t="s">
        <v>426</v>
      </c>
      <c r="B398" s="267">
        <v>1000023711</v>
      </c>
      <c r="C398" s="267">
        <v>1000023712</v>
      </c>
      <c r="D398" s="268" t="s">
        <v>60</v>
      </c>
      <c r="E398" s="268" t="s">
        <v>60</v>
      </c>
      <c r="F398" s="269"/>
      <c r="G398" s="269"/>
      <c r="H398" s="268" t="s">
        <v>60</v>
      </c>
      <c r="I398" s="268" t="s">
        <v>60</v>
      </c>
      <c r="J398" s="273"/>
      <c r="K398" s="273"/>
      <c r="L398" s="271">
        <v>9618.3247300000003</v>
      </c>
      <c r="M398" s="272">
        <v>2212.2146879000002</v>
      </c>
    </row>
    <row r="399" spans="1:13" x14ac:dyDescent="0.3">
      <c r="A399" s="266" t="s">
        <v>427</v>
      </c>
      <c r="B399" s="267">
        <v>1000023703</v>
      </c>
      <c r="C399" s="267">
        <v>1000023704</v>
      </c>
      <c r="D399" s="268" t="s">
        <v>60</v>
      </c>
      <c r="E399" s="268" t="s">
        <v>60</v>
      </c>
      <c r="F399" s="269"/>
      <c r="G399" s="269"/>
      <c r="H399" s="268" t="s">
        <v>60</v>
      </c>
      <c r="I399" s="268" t="s">
        <v>60</v>
      </c>
      <c r="J399" s="273"/>
      <c r="K399" s="273"/>
      <c r="L399" s="271">
        <v>32057.598614999999</v>
      </c>
      <c r="M399" s="272">
        <v>7373.2476814500005</v>
      </c>
    </row>
    <row r="400" spans="1:13" x14ac:dyDescent="0.3">
      <c r="A400" s="266" t="s">
        <v>428</v>
      </c>
      <c r="B400" s="267">
        <v>1000023483</v>
      </c>
      <c r="C400" s="267">
        <v>1000023484</v>
      </c>
      <c r="D400" s="268" t="s">
        <v>60</v>
      </c>
      <c r="E400" s="268" t="s">
        <v>60</v>
      </c>
      <c r="F400" s="269"/>
      <c r="G400" s="269"/>
      <c r="H400" s="268" t="s">
        <v>60</v>
      </c>
      <c r="I400" s="268" t="s">
        <v>60</v>
      </c>
      <c r="J400" s="273"/>
      <c r="K400" s="273"/>
      <c r="L400" s="271">
        <v>22669.9524275</v>
      </c>
      <c r="M400" s="272">
        <v>5214.0890583250002</v>
      </c>
    </row>
    <row r="401" spans="1:13" x14ac:dyDescent="0.3">
      <c r="A401" s="266" t="s">
        <v>429</v>
      </c>
      <c r="B401" s="267">
        <v>1000023485</v>
      </c>
      <c r="C401" s="267">
        <v>1000023486</v>
      </c>
      <c r="D401" s="268" t="s">
        <v>60</v>
      </c>
      <c r="E401" s="268" t="s">
        <v>60</v>
      </c>
      <c r="F401" s="269"/>
      <c r="G401" s="269"/>
      <c r="H401" s="268" t="s">
        <v>60</v>
      </c>
      <c r="I401" s="268" t="s">
        <v>60</v>
      </c>
      <c r="J401" s="273"/>
      <c r="K401" s="273"/>
      <c r="L401" s="271">
        <v>20608.776194999999</v>
      </c>
      <c r="M401" s="272">
        <v>4740.0185248500002</v>
      </c>
    </row>
    <row r="402" spans="1:13" x14ac:dyDescent="0.3">
      <c r="A402" s="266" t="s">
        <v>430</v>
      </c>
      <c r="B402" s="267">
        <v>1000023481</v>
      </c>
      <c r="C402" s="267">
        <v>1000023482</v>
      </c>
      <c r="D402" s="268" t="s">
        <v>60</v>
      </c>
      <c r="E402" s="268" t="s">
        <v>60</v>
      </c>
      <c r="F402" s="269"/>
      <c r="G402" s="269"/>
      <c r="H402" s="268" t="s">
        <v>60</v>
      </c>
      <c r="I402" s="268" t="s">
        <v>60</v>
      </c>
      <c r="J402" s="273"/>
      <c r="K402" s="273"/>
      <c r="L402" s="271">
        <v>68693.681052500004</v>
      </c>
      <c r="M402" s="272">
        <v>15799.546642075002</v>
      </c>
    </row>
    <row r="403" spans="1:13" x14ac:dyDescent="0.3">
      <c r="A403" s="266" t="s">
        <v>431</v>
      </c>
      <c r="B403" s="267">
        <v>1000023475</v>
      </c>
      <c r="C403" s="267">
        <v>1000023476</v>
      </c>
      <c r="D403" s="268" t="s">
        <v>60</v>
      </c>
      <c r="E403" s="268" t="s">
        <v>60</v>
      </c>
      <c r="F403" s="269"/>
      <c r="G403" s="269"/>
      <c r="H403" s="268" t="s">
        <v>60</v>
      </c>
      <c r="I403" s="268" t="s">
        <v>60</v>
      </c>
      <c r="J403" s="273"/>
      <c r="K403" s="273"/>
      <c r="L403" s="271">
        <v>18136.260555000001</v>
      </c>
      <c r="M403" s="272">
        <v>4171.3399276500004</v>
      </c>
    </row>
    <row r="404" spans="1:13" x14ac:dyDescent="0.3">
      <c r="A404" s="266" t="s">
        <v>432</v>
      </c>
      <c r="B404" s="267">
        <v>1000023477</v>
      </c>
      <c r="C404" s="267">
        <v>1000023478</v>
      </c>
      <c r="D404" s="268" t="s">
        <v>60</v>
      </c>
      <c r="E404" s="268" t="s">
        <v>60</v>
      </c>
      <c r="F404" s="269"/>
      <c r="G404" s="269"/>
      <c r="H404" s="268" t="s">
        <v>60</v>
      </c>
      <c r="I404" s="268" t="s">
        <v>60</v>
      </c>
      <c r="J404" s="273"/>
      <c r="K404" s="273"/>
      <c r="L404" s="271">
        <v>16487.1702625</v>
      </c>
      <c r="M404" s="272">
        <v>3792.0491603750002</v>
      </c>
    </row>
    <row r="405" spans="1:13" x14ac:dyDescent="0.3">
      <c r="A405" s="266" t="s">
        <v>433</v>
      </c>
      <c r="B405" s="267">
        <v>1000023473</v>
      </c>
      <c r="C405" s="267">
        <v>1000023474</v>
      </c>
      <c r="D405" s="268" t="s">
        <v>60</v>
      </c>
      <c r="E405" s="268" t="s">
        <v>60</v>
      </c>
      <c r="F405" s="269"/>
      <c r="G405" s="269"/>
      <c r="H405" s="268" t="s">
        <v>60</v>
      </c>
      <c r="I405" s="268" t="s">
        <v>60</v>
      </c>
      <c r="J405" s="273"/>
      <c r="K405" s="273"/>
      <c r="L405" s="271">
        <v>54954.496922500002</v>
      </c>
      <c r="M405" s="272">
        <v>12639.534292175002</v>
      </c>
    </row>
    <row r="406" spans="1:13" x14ac:dyDescent="0.3">
      <c r="A406" s="266" t="s">
        <v>434</v>
      </c>
      <c r="B406" s="267">
        <v>1000024877</v>
      </c>
      <c r="C406" s="267">
        <v>1000024878</v>
      </c>
      <c r="D406" s="268" t="s">
        <v>60</v>
      </c>
      <c r="E406" s="268" t="s">
        <v>60</v>
      </c>
      <c r="F406" s="269"/>
      <c r="G406" s="269"/>
      <c r="H406" s="268" t="s">
        <v>60</v>
      </c>
      <c r="I406" s="268" t="s">
        <v>60</v>
      </c>
      <c r="J406" s="273"/>
      <c r="K406" s="273"/>
      <c r="L406" s="271">
        <v>5669.167805</v>
      </c>
      <c r="M406" s="272">
        <v>1303.9085951500001</v>
      </c>
    </row>
    <row r="407" spans="1:13" x14ac:dyDescent="0.3">
      <c r="A407" s="266" t="s">
        <v>435</v>
      </c>
      <c r="B407" s="267">
        <v>1000024879</v>
      </c>
      <c r="C407" s="267">
        <v>1000024880</v>
      </c>
      <c r="D407" s="268" t="s">
        <v>60</v>
      </c>
      <c r="E407" s="268" t="s">
        <v>60</v>
      </c>
      <c r="F407" s="269"/>
      <c r="G407" s="269"/>
      <c r="H407" s="268" t="s">
        <v>60</v>
      </c>
      <c r="I407" s="268" t="s">
        <v>60</v>
      </c>
      <c r="J407" s="273"/>
      <c r="K407" s="273"/>
      <c r="L407" s="271">
        <v>5154.0603799999999</v>
      </c>
      <c r="M407" s="272">
        <v>1185.4338874</v>
      </c>
    </row>
    <row r="408" spans="1:13" x14ac:dyDescent="0.3">
      <c r="A408" s="266" t="s">
        <v>436</v>
      </c>
      <c r="B408" s="267">
        <v>1000024881</v>
      </c>
      <c r="C408" s="267">
        <v>1000024882</v>
      </c>
      <c r="D408" s="268" t="s">
        <v>60</v>
      </c>
      <c r="E408" s="268" t="s">
        <v>60</v>
      </c>
      <c r="F408" s="269"/>
      <c r="G408" s="269"/>
      <c r="H408" s="268" t="s">
        <v>60</v>
      </c>
      <c r="I408" s="268" t="s">
        <v>60</v>
      </c>
      <c r="J408" s="273"/>
      <c r="K408" s="273"/>
      <c r="L408" s="271">
        <v>17174.726694999998</v>
      </c>
      <c r="M408" s="272">
        <v>3950.1871398499998</v>
      </c>
    </row>
    <row r="409" spans="1:13" x14ac:dyDescent="0.3">
      <c r="A409" s="266" t="s">
        <v>437</v>
      </c>
      <c r="B409" s="267">
        <v>1000023863</v>
      </c>
      <c r="C409" s="267">
        <v>1000023864</v>
      </c>
      <c r="D409" s="268" t="s">
        <v>60</v>
      </c>
      <c r="E409" s="268" t="s">
        <v>60</v>
      </c>
      <c r="F409" s="269"/>
      <c r="G409" s="269"/>
      <c r="H409" s="268" t="s">
        <v>60</v>
      </c>
      <c r="I409" s="268" t="s">
        <v>60</v>
      </c>
      <c r="J409" s="273"/>
      <c r="K409" s="273"/>
      <c r="L409" s="271">
        <v>4535.1849375000002</v>
      </c>
      <c r="M409" s="272">
        <v>1043.092535625</v>
      </c>
    </row>
    <row r="410" spans="1:13" x14ac:dyDescent="0.3">
      <c r="A410" s="266" t="s">
        <v>438</v>
      </c>
      <c r="B410" s="267">
        <v>1000023867</v>
      </c>
      <c r="C410" s="267">
        <v>1000023868</v>
      </c>
      <c r="D410" s="268" t="s">
        <v>60</v>
      </c>
      <c r="E410" s="268" t="s">
        <v>60</v>
      </c>
      <c r="F410" s="269"/>
      <c r="G410" s="269"/>
      <c r="H410" s="268" t="s">
        <v>60</v>
      </c>
      <c r="I410" s="268" t="s">
        <v>60</v>
      </c>
      <c r="J410" s="273"/>
      <c r="K410" s="273"/>
      <c r="L410" s="271">
        <v>4123.0989975000002</v>
      </c>
      <c r="M410" s="272">
        <v>948.31276942500006</v>
      </c>
    </row>
    <row r="411" spans="1:13" x14ac:dyDescent="0.3">
      <c r="A411" s="266" t="s">
        <v>439</v>
      </c>
      <c r="B411" s="267">
        <v>1000023859</v>
      </c>
      <c r="C411" s="267">
        <v>1000023860</v>
      </c>
      <c r="D411" s="268" t="s">
        <v>60</v>
      </c>
      <c r="E411" s="268" t="s">
        <v>60</v>
      </c>
      <c r="F411" s="269"/>
      <c r="G411" s="269"/>
      <c r="H411" s="268" t="s">
        <v>60</v>
      </c>
      <c r="I411" s="268" t="s">
        <v>60</v>
      </c>
      <c r="J411" s="273"/>
      <c r="K411" s="273"/>
      <c r="L411" s="271">
        <v>13739.18413</v>
      </c>
      <c r="M411" s="272">
        <v>3160.0123499000001</v>
      </c>
    </row>
    <row r="412" spans="1:13" x14ac:dyDescent="0.3">
      <c r="A412" s="266" t="s">
        <v>440</v>
      </c>
      <c r="B412" s="267">
        <v>1000024701</v>
      </c>
      <c r="C412" s="267">
        <v>1000024702</v>
      </c>
      <c r="D412" s="268" t="s">
        <v>60</v>
      </c>
      <c r="E412" s="268" t="s">
        <v>60</v>
      </c>
      <c r="F412" s="269"/>
      <c r="G412" s="269"/>
      <c r="H412" s="268" t="s">
        <v>60</v>
      </c>
      <c r="I412" s="268" t="s">
        <v>60</v>
      </c>
      <c r="J412" s="273"/>
      <c r="K412" s="273"/>
      <c r="L412" s="271">
        <v>2748.732665</v>
      </c>
      <c r="M412" s="272">
        <v>632.20851295</v>
      </c>
    </row>
    <row r="413" spans="1:13" x14ac:dyDescent="0.3">
      <c r="A413" s="266" t="s">
        <v>441</v>
      </c>
      <c r="B413" s="267">
        <v>1000023857</v>
      </c>
      <c r="C413" s="267">
        <v>1000023858</v>
      </c>
      <c r="D413" s="268" t="s">
        <v>60</v>
      </c>
      <c r="E413" s="268" t="s">
        <v>60</v>
      </c>
      <c r="F413" s="269"/>
      <c r="G413" s="269"/>
      <c r="H413" s="268" t="s">
        <v>60</v>
      </c>
      <c r="I413" s="268" t="s">
        <v>60</v>
      </c>
      <c r="J413" s="273"/>
      <c r="K413" s="273"/>
      <c r="L413" s="271">
        <v>1832.7372874999999</v>
      </c>
      <c r="M413" s="272">
        <v>421.52957612500001</v>
      </c>
    </row>
    <row r="414" spans="1:13" x14ac:dyDescent="0.3">
      <c r="A414" s="266" t="s">
        <v>442</v>
      </c>
      <c r="B414" s="267">
        <v>1000024871</v>
      </c>
      <c r="C414" s="267">
        <v>1000024872</v>
      </c>
      <c r="D414" s="268" t="s">
        <v>60</v>
      </c>
      <c r="E414" s="268" t="s">
        <v>60</v>
      </c>
      <c r="F414" s="269"/>
      <c r="G414" s="269"/>
      <c r="H414" s="268" t="s">
        <v>60</v>
      </c>
      <c r="I414" s="268" t="s">
        <v>60</v>
      </c>
      <c r="J414" s="273"/>
      <c r="K414" s="273"/>
      <c r="L414" s="271">
        <v>5669.167805</v>
      </c>
      <c r="M414" s="272">
        <v>1303.9085951500001</v>
      </c>
    </row>
    <row r="415" spans="1:13" x14ac:dyDescent="0.3">
      <c r="A415" s="266" t="s">
        <v>443</v>
      </c>
      <c r="B415" s="267">
        <v>1000024873</v>
      </c>
      <c r="C415" s="267">
        <v>1000024874</v>
      </c>
      <c r="D415" s="268" t="s">
        <v>60</v>
      </c>
      <c r="E415" s="268" t="s">
        <v>60</v>
      </c>
      <c r="F415" s="269"/>
      <c r="G415" s="269"/>
      <c r="H415" s="268" t="s">
        <v>60</v>
      </c>
      <c r="I415" s="268" t="s">
        <v>60</v>
      </c>
      <c r="J415" s="273"/>
      <c r="K415" s="273"/>
      <c r="L415" s="271">
        <v>5154.0603799999999</v>
      </c>
      <c r="M415" s="272">
        <v>1185.4338874</v>
      </c>
    </row>
    <row r="416" spans="1:13" x14ac:dyDescent="0.3">
      <c r="A416" s="266" t="s">
        <v>444</v>
      </c>
      <c r="B416" s="267">
        <v>1000024875</v>
      </c>
      <c r="C416" s="267">
        <v>1000024876</v>
      </c>
      <c r="D416" s="268" t="s">
        <v>60</v>
      </c>
      <c r="E416" s="268" t="s">
        <v>60</v>
      </c>
      <c r="F416" s="269"/>
      <c r="G416" s="269"/>
      <c r="H416" s="268" t="s">
        <v>60</v>
      </c>
      <c r="I416" s="268" t="s">
        <v>60</v>
      </c>
      <c r="J416" s="273"/>
      <c r="K416" s="273"/>
      <c r="L416" s="271">
        <v>17174.726694999998</v>
      </c>
      <c r="M416" s="272">
        <v>3950.1871398499998</v>
      </c>
    </row>
    <row r="417" spans="1:13" x14ac:dyDescent="0.3">
      <c r="A417" s="266" t="s">
        <v>445</v>
      </c>
      <c r="B417" s="267">
        <v>1000023849</v>
      </c>
      <c r="C417" s="267">
        <v>1000023850</v>
      </c>
      <c r="D417" s="268" t="s">
        <v>60</v>
      </c>
      <c r="E417" s="268" t="s">
        <v>60</v>
      </c>
      <c r="F417" s="269"/>
      <c r="G417" s="269"/>
      <c r="H417" s="268" t="s">
        <v>60</v>
      </c>
      <c r="I417" s="268" t="s">
        <v>60</v>
      </c>
      <c r="J417" s="273"/>
      <c r="K417" s="273"/>
      <c r="L417" s="271">
        <v>4535.1849375000002</v>
      </c>
      <c r="M417" s="272">
        <v>1043.092535625</v>
      </c>
    </row>
    <row r="418" spans="1:13" x14ac:dyDescent="0.3">
      <c r="A418" s="266" t="s">
        <v>446</v>
      </c>
      <c r="B418" s="267">
        <v>1000023853</v>
      </c>
      <c r="C418" s="267">
        <v>1000023854</v>
      </c>
      <c r="D418" s="268" t="s">
        <v>60</v>
      </c>
      <c r="E418" s="268" t="s">
        <v>60</v>
      </c>
      <c r="F418" s="269"/>
      <c r="G418" s="269"/>
      <c r="H418" s="268" t="s">
        <v>60</v>
      </c>
      <c r="I418" s="268" t="s">
        <v>60</v>
      </c>
      <c r="J418" s="273"/>
      <c r="K418" s="273"/>
      <c r="L418" s="271">
        <v>4123.0989975000002</v>
      </c>
      <c r="M418" s="272">
        <v>948.31276942500006</v>
      </c>
    </row>
    <row r="419" spans="1:13" x14ac:dyDescent="0.3">
      <c r="A419" s="266" t="s">
        <v>447</v>
      </c>
      <c r="B419" s="267">
        <v>1000023845</v>
      </c>
      <c r="C419" s="267">
        <v>1000023846</v>
      </c>
      <c r="D419" s="268" t="s">
        <v>60</v>
      </c>
      <c r="E419" s="268" t="s">
        <v>60</v>
      </c>
      <c r="F419" s="269"/>
      <c r="G419" s="269"/>
      <c r="H419" s="268" t="s">
        <v>60</v>
      </c>
      <c r="I419" s="268" t="s">
        <v>60</v>
      </c>
      <c r="J419" s="273"/>
      <c r="K419" s="273"/>
      <c r="L419" s="271">
        <v>13739.18413</v>
      </c>
      <c r="M419" s="272">
        <v>3160.0123499000001</v>
      </c>
    </row>
    <row r="420" spans="1:13" x14ac:dyDescent="0.3">
      <c r="A420" s="266" t="s">
        <v>448</v>
      </c>
      <c r="B420" s="267">
        <v>1000024671</v>
      </c>
      <c r="C420" s="267">
        <v>1000024672</v>
      </c>
      <c r="D420" s="268" t="s">
        <v>60</v>
      </c>
      <c r="E420" s="268" t="s">
        <v>60</v>
      </c>
      <c r="F420" s="269"/>
      <c r="G420" s="269"/>
      <c r="H420" s="268" t="s">
        <v>60</v>
      </c>
      <c r="I420" s="268" t="s">
        <v>60</v>
      </c>
      <c r="J420" s="273"/>
      <c r="K420" s="273"/>
      <c r="L420" s="271">
        <v>13224.823237500001</v>
      </c>
      <c r="M420" s="272">
        <v>3041.7093446250001</v>
      </c>
    </row>
    <row r="421" spans="1:13" x14ac:dyDescent="0.3">
      <c r="A421" s="266" t="s">
        <v>449</v>
      </c>
      <c r="B421" s="267">
        <v>1000024673</v>
      </c>
      <c r="C421" s="267">
        <v>1000024674</v>
      </c>
      <c r="D421" s="268" t="s">
        <v>60</v>
      </c>
      <c r="E421" s="268" t="s">
        <v>60</v>
      </c>
      <c r="F421" s="269"/>
      <c r="G421" s="269"/>
      <c r="H421" s="268" t="s">
        <v>60</v>
      </c>
      <c r="I421" s="268" t="s">
        <v>60</v>
      </c>
      <c r="J421" s="273"/>
      <c r="K421" s="273"/>
      <c r="L421" s="271">
        <v>12023.652445</v>
      </c>
      <c r="M421" s="272">
        <v>2765.4400623500001</v>
      </c>
    </row>
    <row r="422" spans="1:13" x14ac:dyDescent="0.3">
      <c r="A422" s="266" t="s">
        <v>450</v>
      </c>
      <c r="B422" s="267">
        <v>1000024675</v>
      </c>
      <c r="C422" s="267">
        <v>1000024676</v>
      </c>
      <c r="D422" s="268" t="s">
        <v>60</v>
      </c>
      <c r="E422" s="268" t="s">
        <v>60</v>
      </c>
      <c r="F422" s="269"/>
      <c r="G422" s="269"/>
      <c r="H422" s="268" t="s">
        <v>60</v>
      </c>
      <c r="I422" s="268" t="s">
        <v>60</v>
      </c>
      <c r="J422" s="273"/>
      <c r="K422" s="273"/>
      <c r="L422" s="271">
        <v>40071.625002499997</v>
      </c>
      <c r="M422" s="272">
        <v>9216.4737505749999</v>
      </c>
    </row>
    <row r="423" spans="1:13" x14ac:dyDescent="0.3">
      <c r="A423" s="266" t="s">
        <v>451</v>
      </c>
      <c r="B423" s="267">
        <v>1000023873</v>
      </c>
      <c r="C423" s="267">
        <v>1000023874</v>
      </c>
      <c r="D423" s="268" t="s">
        <v>60</v>
      </c>
      <c r="E423" s="268" t="s">
        <v>60</v>
      </c>
      <c r="F423" s="269"/>
      <c r="G423" s="269"/>
      <c r="H423" s="268" t="s">
        <v>60</v>
      </c>
      <c r="I423" s="268" t="s">
        <v>60</v>
      </c>
      <c r="J423" s="273"/>
      <c r="K423" s="273"/>
      <c r="L423" s="271">
        <v>10580.605122499999</v>
      </c>
      <c r="M423" s="272">
        <v>2433.539178175</v>
      </c>
    </row>
    <row r="424" spans="1:13" x14ac:dyDescent="0.3">
      <c r="A424" s="266" t="s">
        <v>452</v>
      </c>
      <c r="B424" s="267">
        <v>1000023875</v>
      </c>
      <c r="C424" s="267">
        <v>1000023876</v>
      </c>
      <c r="D424" s="268" t="s">
        <v>60</v>
      </c>
      <c r="E424" s="268" t="s">
        <v>60</v>
      </c>
      <c r="F424" s="269"/>
      <c r="G424" s="269"/>
      <c r="H424" s="268" t="s">
        <v>60</v>
      </c>
      <c r="I424" s="268" t="s">
        <v>60</v>
      </c>
      <c r="J424" s="273"/>
      <c r="K424" s="273"/>
      <c r="L424" s="271">
        <v>9618.3247300000003</v>
      </c>
      <c r="M424" s="272">
        <v>2212.2146879000002</v>
      </c>
    </row>
    <row r="425" spans="1:13" x14ac:dyDescent="0.3">
      <c r="A425" s="266" t="s">
        <v>453</v>
      </c>
      <c r="B425" s="267">
        <v>1000023871</v>
      </c>
      <c r="C425" s="267">
        <v>1000023872</v>
      </c>
      <c r="D425" s="268" t="s">
        <v>60</v>
      </c>
      <c r="E425" s="268" t="s">
        <v>60</v>
      </c>
      <c r="F425" s="269"/>
      <c r="G425" s="269"/>
      <c r="H425" s="268" t="s">
        <v>60</v>
      </c>
      <c r="I425" s="268" t="s">
        <v>60</v>
      </c>
      <c r="J425" s="273"/>
      <c r="K425" s="273"/>
      <c r="L425" s="271">
        <v>32057.598614999999</v>
      </c>
      <c r="M425" s="272">
        <v>7373.2476814500005</v>
      </c>
    </row>
    <row r="426" spans="1:13" x14ac:dyDescent="0.3">
      <c r="A426" s="266" t="s">
        <v>454</v>
      </c>
      <c r="B426" s="267">
        <v>1000023443</v>
      </c>
      <c r="C426" s="267">
        <v>1000023444</v>
      </c>
      <c r="D426" s="268" t="s">
        <v>60</v>
      </c>
      <c r="E426" s="268" t="s">
        <v>60</v>
      </c>
      <c r="F426" s="269"/>
      <c r="G426" s="269"/>
      <c r="H426" s="268" t="s">
        <v>60</v>
      </c>
      <c r="I426" s="268" t="s">
        <v>60</v>
      </c>
      <c r="J426" s="273"/>
      <c r="K426" s="273"/>
      <c r="L426" s="271">
        <v>4579.9768875</v>
      </c>
      <c r="M426" s="272">
        <v>1053.3946841250001</v>
      </c>
    </row>
    <row r="427" spans="1:13" x14ac:dyDescent="0.3">
      <c r="A427" s="266" t="s">
        <v>455</v>
      </c>
      <c r="B427" s="267">
        <v>1000023579</v>
      </c>
      <c r="C427" s="267">
        <v>1000023580</v>
      </c>
      <c r="D427" s="268" t="s">
        <v>60</v>
      </c>
      <c r="E427" s="268" t="s">
        <v>60</v>
      </c>
      <c r="F427" s="269"/>
      <c r="G427" s="269"/>
      <c r="H427" s="268" t="s">
        <v>60</v>
      </c>
      <c r="I427" s="268" t="s">
        <v>60</v>
      </c>
      <c r="J427" s="273"/>
      <c r="K427" s="273"/>
      <c r="L427" s="271">
        <v>68693.681052500004</v>
      </c>
      <c r="M427" s="272">
        <v>15799.546642075002</v>
      </c>
    </row>
    <row r="428" spans="1:13" x14ac:dyDescent="0.3">
      <c r="A428" s="266" t="s">
        <v>456</v>
      </c>
      <c r="B428" s="267">
        <v>1000024401</v>
      </c>
      <c r="C428" s="267">
        <v>1000024402</v>
      </c>
      <c r="D428" s="268" t="s">
        <v>60</v>
      </c>
      <c r="E428" s="268" t="s">
        <v>60</v>
      </c>
      <c r="F428" s="269"/>
      <c r="G428" s="269"/>
      <c r="H428" s="268" t="s">
        <v>60</v>
      </c>
      <c r="I428" s="268" t="s">
        <v>60</v>
      </c>
      <c r="J428" s="273"/>
      <c r="K428" s="273"/>
      <c r="L428" s="271">
        <v>89300.217650000006</v>
      </c>
      <c r="M428" s="272">
        <v>20539.050059500001</v>
      </c>
    </row>
    <row r="429" spans="1:13" x14ac:dyDescent="0.3">
      <c r="A429" s="266" t="s">
        <v>457</v>
      </c>
      <c r="B429" s="267">
        <v>1000024847</v>
      </c>
      <c r="C429" s="267">
        <v>1000024848</v>
      </c>
      <c r="D429" s="268" t="s">
        <v>60</v>
      </c>
      <c r="E429" s="268" t="s">
        <v>60</v>
      </c>
      <c r="F429" s="269"/>
      <c r="G429" s="269"/>
      <c r="H429" s="268" t="s">
        <v>60</v>
      </c>
      <c r="I429" s="268" t="s">
        <v>60</v>
      </c>
      <c r="J429" s="273"/>
      <c r="K429" s="273"/>
      <c r="L429" s="271">
        <v>22669.9524275</v>
      </c>
      <c r="M429" s="272">
        <v>5214.0890583250002</v>
      </c>
    </row>
    <row r="430" spans="1:13" x14ac:dyDescent="0.3">
      <c r="A430" s="266" t="s">
        <v>458</v>
      </c>
      <c r="B430" s="267">
        <v>1000024849</v>
      </c>
      <c r="C430" s="267">
        <v>1000024850</v>
      </c>
      <c r="D430" s="268" t="s">
        <v>60</v>
      </c>
      <c r="E430" s="268" t="s">
        <v>60</v>
      </c>
      <c r="F430" s="269"/>
      <c r="G430" s="269"/>
      <c r="H430" s="268" t="s">
        <v>60</v>
      </c>
      <c r="I430" s="268" t="s">
        <v>60</v>
      </c>
      <c r="J430" s="273"/>
      <c r="K430" s="273"/>
      <c r="L430" s="271">
        <v>20608.776194999999</v>
      </c>
      <c r="M430" s="272">
        <v>4740.0185248500002</v>
      </c>
    </row>
    <row r="431" spans="1:13" x14ac:dyDescent="0.3">
      <c r="A431" s="266" t="s">
        <v>459</v>
      </c>
      <c r="B431" s="267">
        <v>1000024851</v>
      </c>
      <c r="C431" s="267">
        <v>1000024852</v>
      </c>
      <c r="D431" s="268" t="s">
        <v>60</v>
      </c>
      <c r="E431" s="268" t="s">
        <v>60</v>
      </c>
      <c r="F431" s="269"/>
      <c r="G431" s="269"/>
      <c r="H431" s="268" t="s">
        <v>60</v>
      </c>
      <c r="I431" s="268" t="s">
        <v>60</v>
      </c>
      <c r="J431" s="273"/>
      <c r="K431" s="273"/>
      <c r="L431" s="271">
        <v>68693.681052500004</v>
      </c>
      <c r="M431" s="272">
        <v>15799.546642075002</v>
      </c>
    </row>
    <row r="432" spans="1:13" x14ac:dyDescent="0.3">
      <c r="A432" s="266" t="s">
        <v>460</v>
      </c>
      <c r="B432" s="267">
        <v>1000024025</v>
      </c>
      <c r="C432" s="267">
        <v>1000024026</v>
      </c>
      <c r="D432" s="268" t="s">
        <v>60</v>
      </c>
      <c r="E432" s="268" t="s">
        <v>60</v>
      </c>
      <c r="F432" s="269"/>
      <c r="G432" s="269"/>
      <c r="H432" s="268" t="s">
        <v>60</v>
      </c>
      <c r="I432" s="268" t="s">
        <v>60</v>
      </c>
      <c r="J432" s="273"/>
      <c r="K432" s="273"/>
      <c r="L432" s="271">
        <v>18136.260555000001</v>
      </c>
      <c r="M432" s="272">
        <v>4171.3399276500004</v>
      </c>
    </row>
    <row r="433" spans="1:13" x14ac:dyDescent="0.3">
      <c r="A433" s="266" t="s">
        <v>461</v>
      </c>
      <c r="B433" s="267">
        <v>1000024027</v>
      </c>
      <c r="C433" s="267">
        <v>1000024028</v>
      </c>
      <c r="D433" s="268" t="s">
        <v>60</v>
      </c>
      <c r="E433" s="268" t="s">
        <v>60</v>
      </c>
      <c r="F433" s="269"/>
      <c r="G433" s="269"/>
      <c r="H433" s="268" t="s">
        <v>60</v>
      </c>
      <c r="I433" s="268" t="s">
        <v>60</v>
      </c>
      <c r="J433" s="273"/>
      <c r="K433" s="273"/>
      <c r="L433" s="271">
        <v>16487.1702625</v>
      </c>
      <c r="M433" s="272">
        <v>3792.0491603750002</v>
      </c>
    </row>
    <row r="434" spans="1:13" x14ac:dyDescent="0.3">
      <c r="A434" s="266" t="s">
        <v>462</v>
      </c>
      <c r="B434" s="267">
        <v>1000024023</v>
      </c>
      <c r="C434" s="267">
        <v>1000024024</v>
      </c>
      <c r="D434" s="268" t="s">
        <v>60</v>
      </c>
      <c r="E434" s="268" t="s">
        <v>60</v>
      </c>
      <c r="F434" s="269"/>
      <c r="G434" s="269"/>
      <c r="H434" s="268" t="s">
        <v>60</v>
      </c>
      <c r="I434" s="268" t="s">
        <v>60</v>
      </c>
      <c r="J434" s="273"/>
      <c r="K434" s="273"/>
      <c r="L434" s="271">
        <v>54954.496922500002</v>
      </c>
      <c r="M434" s="272">
        <v>12639.534292175002</v>
      </c>
    </row>
    <row r="435" spans="1:13" x14ac:dyDescent="0.3">
      <c r="A435" s="266" t="s">
        <v>463</v>
      </c>
      <c r="B435" s="267">
        <v>1000024575</v>
      </c>
      <c r="C435" s="267">
        <v>1000024576</v>
      </c>
      <c r="D435" s="268" t="s">
        <v>60</v>
      </c>
      <c r="E435" s="268" t="s">
        <v>60</v>
      </c>
      <c r="F435" s="269"/>
      <c r="G435" s="269"/>
      <c r="H435" s="268" t="s">
        <v>60</v>
      </c>
      <c r="I435" s="268" t="s">
        <v>60</v>
      </c>
      <c r="J435" s="273"/>
      <c r="K435" s="273"/>
      <c r="L435" s="271">
        <v>13224.823237500001</v>
      </c>
      <c r="M435" s="272">
        <v>3041.7093446250001</v>
      </c>
    </row>
    <row r="436" spans="1:13" x14ac:dyDescent="0.3">
      <c r="A436" s="266" t="s">
        <v>464</v>
      </c>
      <c r="B436" s="267">
        <v>1000024577</v>
      </c>
      <c r="C436" s="267">
        <v>1000024578</v>
      </c>
      <c r="D436" s="268" t="s">
        <v>60</v>
      </c>
      <c r="E436" s="268" t="s">
        <v>60</v>
      </c>
      <c r="F436" s="269"/>
      <c r="G436" s="269"/>
      <c r="H436" s="268" t="s">
        <v>60</v>
      </c>
      <c r="I436" s="268" t="s">
        <v>60</v>
      </c>
      <c r="J436" s="273"/>
      <c r="K436" s="273"/>
      <c r="L436" s="271">
        <v>12023.652445</v>
      </c>
      <c r="M436" s="272">
        <v>2765.4400623500001</v>
      </c>
    </row>
    <row r="437" spans="1:13" x14ac:dyDescent="0.3">
      <c r="A437" s="266" t="s">
        <v>465</v>
      </c>
      <c r="B437" s="267">
        <v>1000024579</v>
      </c>
      <c r="C437" s="267">
        <v>1000024580</v>
      </c>
      <c r="D437" s="268" t="s">
        <v>60</v>
      </c>
      <c r="E437" s="268" t="s">
        <v>60</v>
      </c>
      <c r="F437" s="269"/>
      <c r="G437" s="269"/>
      <c r="H437" s="268" t="s">
        <v>60</v>
      </c>
      <c r="I437" s="268" t="s">
        <v>60</v>
      </c>
      <c r="J437" s="273"/>
      <c r="K437" s="273"/>
      <c r="L437" s="271">
        <v>40071.625002499997</v>
      </c>
      <c r="M437" s="272">
        <v>9216.4737505749999</v>
      </c>
    </row>
    <row r="438" spans="1:13" x14ac:dyDescent="0.3">
      <c r="A438" s="266" t="s">
        <v>466</v>
      </c>
      <c r="B438" s="267">
        <v>1000023881</v>
      </c>
      <c r="C438" s="267">
        <v>1000023882</v>
      </c>
      <c r="D438" s="268" t="s">
        <v>60</v>
      </c>
      <c r="E438" s="268" t="s">
        <v>60</v>
      </c>
      <c r="F438" s="269"/>
      <c r="G438" s="269"/>
      <c r="H438" s="268" t="s">
        <v>60</v>
      </c>
      <c r="I438" s="268" t="s">
        <v>60</v>
      </c>
      <c r="J438" s="273"/>
      <c r="K438" s="273"/>
      <c r="L438" s="271">
        <v>10580.605122499999</v>
      </c>
      <c r="M438" s="272">
        <v>2433.539178175</v>
      </c>
    </row>
    <row r="439" spans="1:13" x14ac:dyDescent="0.3">
      <c r="A439" s="266" t="s">
        <v>467</v>
      </c>
      <c r="B439" s="267">
        <v>1000023885</v>
      </c>
      <c r="C439" s="267">
        <v>1000023886</v>
      </c>
      <c r="D439" s="268" t="s">
        <v>60</v>
      </c>
      <c r="E439" s="268" t="s">
        <v>60</v>
      </c>
      <c r="F439" s="269"/>
      <c r="G439" s="269"/>
      <c r="H439" s="268" t="s">
        <v>60</v>
      </c>
      <c r="I439" s="268" t="s">
        <v>60</v>
      </c>
      <c r="J439" s="273"/>
      <c r="K439" s="273"/>
      <c r="L439" s="271">
        <v>9618.3247300000003</v>
      </c>
      <c r="M439" s="272">
        <v>2212.2146879000002</v>
      </c>
    </row>
    <row r="440" spans="1:13" x14ac:dyDescent="0.3">
      <c r="A440" s="266" t="s">
        <v>468</v>
      </c>
      <c r="B440" s="267">
        <v>1000023877</v>
      </c>
      <c r="C440" s="267">
        <v>1000023878</v>
      </c>
      <c r="D440" s="268" t="s">
        <v>60</v>
      </c>
      <c r="E440" s="268" t="s">
        <v>60</v>
      </c>
      <c r="F440" s="269"/>
      <c r="G440" s="269"/>
      <c r="H440" s="268" t="s">
        <v>60</v>
      </c>
      <c r="I440" s="268" t="s">
        <v>60</v>
      </c>
      <c r="J440" s="273"/>
      <c r="K440" s="273"/>
      <c r="L440" s="271">
        <v>32057.598614999999</v>
      </c>
      <c r="M440" s="272">
        <v>7373.2476814500005</v>
      </c>
    </row>
    <row r="441" spans="1:13" x14ac:dyDescent="0.3">
      <c r="A441" s="266" t="s">
        <v>469</v>
      </c>
      <c r="B441" s="267">
        <v>1000023567</v>
      </c>
      <c r="C441" s="267">
        <v>1000023568</v>
      </c>
      <c r="D441" s="268" t="s">
        <v>60</v>
      </c>
      <c r="E441" s="268" t="s">
        <v>60</v>
      </c>
      <c r="F441" s="269"/>
      <c r="G441" s="269"/>
      <c r="H441" s="268" t="s">
        <v>60</v>
      </c>
      <c r="I441" s="268" t="s">
        <v>60</v>
      </c>
      <c r="J441" s="273"/>
      <c r="K441" s="273"/>
      <c r="L441" s="271">
        <v>32057.598614999999</v>
      </c>
      <c r="M441" s="272">
        <v>7373.2476814500005</v>
      </c>
    </row>
    <row r="442" spans="1:13" x14ac:dyDescent="0.3">
      <c r="A442" s="266" t="s">
        <v>470</v>
      </c>
      <c r="B442" s="267">
        <v>1000023569</v>
      </c>
      <c r="C442" s="267">
        <v>1000023570</v>
      </c>
      <c r="D442" s="268" t="s">
        <v>60</v>
      </c>
      <c r="E442" s="268" t="s">
        <v>60</v>
      </c>
      <c r="F442" s="269"/>
      <c r="G442" s="269"/>
      <c r="H442" s="268" t="s">
        <v>60</v>
      </c>
      <c r="I442" s="268" t="s">
        <v>60</v>
      </c>
      <c r="J442" s="273"/>
      <c r="K442" s="273"/>
      <c r="L442" s="271">
        <v>41674.43028</v>
      </c>
      <c r="M442" s="272">
        <v>9585.1189644000006</v>
      </c>
    </row>
    <row r="443" spans="1:13" x14ac:dyDescent="0.3">
      <c r="A443" s="266" t="s">
        <v>471</v>
      </c>
      <c r="B443" s="267">
        <v>1000023571</v>
      </c>
      <c r="C443" s="267">
        <v>1000023572</v>
      </c>
      <c r="D443" s="268" t="s">
        <v>60</v>
      </c>
      <c r="E443" s="268" t="s">
        <v>60</v>
      </c>
      <c r="F443" s="269"/>
      <c r="G443" s="269"/>
      <c r="H443" s="268" t="s">
        <v>60</v>
      </c>
      <c r="I443" s="268" t="s">
        <v>60</v>
      </c>
      <c r="J443" s="273"/>
      <c r="K443" s="273"/>
      <c r="L443" s="271">
        <v>4579.9768875</v>
      </c>
      <c r="M443" s="272">
        <v>1053.3946841250001</v>
      </c>
    </row>
    <row r="444" spans="1:13" x14ac:dyDescent="0.3">
      <c r="A444" s="266" t="s">
        <v>472</v>
      </c>
      <c r="B444" s="267">
        <v>1000024823</v>
      </c>
      <c r="C444" s="267">
        <v>1000024824</v>
      </c>
      <c r="D444" s="268" t="s">
        <v>60</v>
      </c>
      <c r="E444" s="268" t="s">
        <v>60</v>
      </c>
      <c r="F444" s="269"/>
      <c r="G444" s="269"/>
      <c r="H444" s="268" t="s">
        <v>60</v>
      </c>
      <c r="I444" s="268" t="s">
        <v>60</v>
      </c>
      <c r="J444" s="273"/>
      <c r="K444" s="273"/>
      <c r="L444" s="271">
        <v>13224.823237500001</v>
      </c>
      <c r="M444" s="272">
        <v>3041.7093446250001</v>
      </c>
    </row>
    <row r="445" spans="1:13" x14ac:dyDescent="0.3">
      <c r="A445" s="266" t="s">
        <v>473</v>
      </c>
      <c r="B445" s="267">
        <v>1000024825</v>
      </c>
      <c r="C445" s="267">
        <v>1000024826</v>
      </c>
      <c r="D445" s="268" t="s">
        <v>60</v>
      </c>
      <c r="E445" s="268" t="s">
        <v>60</v>
      </c>
      <c r="F445" s="269"/>
      <c r="G445" s="269"/>
      <c r="H445" s="268" t="s">
        <v>60</v>
      </c>
      <c r="I445" s="268" t="s">
        <v>60</v>
      </c>
      <c r="J445" s="273"/>
      <c r="K445" s="273"/>
      <c r="L445" s="271">
        <v>12023.652445</v>
      </c>
      <c r="M445" s="272">
        <v>2765.4400623500001</v>
      </c>
    </row>
    <row r="446" spans="1:13" x14ac:dyDescent="0.3">
      <c r="A446" s="266" t="s">
        <v>474</v>
      </c>
      <c r="B446" s="267">
        <v>1000024827</v>
      </c>
      <c r="C446" s="267">
        <v>1000024828</v>
      </c>
      <c r="D446" s="268" t="s">
        <v>60</v>
      </c>
      <c r="E446" s="268" t="s">
        <v>60</v>
      </c>
      <c r="F446" s="269"/>
      <c r="G446" s="269"/>
      <c r="H446" s="268" t="s">
        <v>60</v>
      </c>
      <c r="I446" s="268" t="s">
        <v>60</v>
      </c>
      <c r="J446" s="273"/>
      <c r="K446" s="273"/>
      <c r="L446" s="271">
        <v>40071.625002499997</v>
      </c>
      <c r="M446" s="272">
        <v>9216.4737505749999</v>
      </c>
    </row>
    <row r="447" spans="1:13" x14ac:dyDescent="0.3">
      <c r="A447" s="266" t="s">
        <v>475</v>
      </c>
      <c r="B447" s="267">
        <v>1000023895</v>
      </c>
      <c r="C447" s="267">
        <v>1000023896</v>
      </c>
      <c r="D447" s="268" t="s">
        <v>60</v>
      </c>
      <c r="E447" s="268" t="s">
        <v>60</v>
      </c>
      <c r="F447" s="269"/>
      <c r="G447" s="269"/>
      <c r="H447" s="268" t="s">
        <v>60</v>
      </c>
      <c r="I447" s="268" t="s">
        <v>60</v>
      </c>
      <c r="J447" s="273"/>
      <c r="K447" s="273"/>
      <c r="L447" s="271">
        <v>10580.605122499999</v>
      </c>
      <c r="M447" s="272">
        <v>2433.539178175</v>
      </c>
    </row>
    <row r="448" spans="1:13" x14ac:dyDescent="0.3">
      <c r="A448" s="266" t="s">
        <v>476</v>
      </c>
      <c r="B448" s="267">
        <v>1000023899</v>
      </c>
      <c r="C448" s="267">
        <v>1000023900</v>
      </c>
      <c r="D448" s="268" t="s">
        <v>60</v>
      </c>
      <c r="E448" s="268" t="s">
        <v>60</v>
      </c>
      <c r="F448" s="269"/>
      <c r="G448" s="269"/>
      <c r="H448" s="268" t="s">
        <v>60</v>
      </c>
      <c r="I448" s="268" t="s">
        <v>60</v>
      </c>
      <c r="J448" s="273"/>
      <c r="K448" s="273"/>
      <c r="L448" s="271">
        <v>9618.3247300000003</v>
      </c>
      <c r="M448" s="272">
        <v>2212.2146879000002</v>
      </c>
    </row>
    <row r="449" spans="1:13" x14ac:dyDescent="0.3">
      <c r="A449" s="266" t="s">
        <v>477</v>
      </c>
      <c r="B449" s="267">
        <v>1000023891</v>
      </c>
      <c r="C449" s="267">
        <v>1000023892</v>
      </c>
      <c r="D449" s="268" t="s">
        <v>60</v>
      </c>
      <c r="E449" s="268" t="s">
        <v>60</v>
      </c>
      <c r="F449" s="269"/>
      <c r="G449" s="269"/>
      <c r="H449" s="268" t="s">
        <v>60</v>
      </c>
      <c r="I449" s="268" t="s">
        <v>60</v>
      </c>
      <c r="J449" s="273"/>
      <c r="K449" s="273"/>
      <c r="L449" s="271">
        <v>32057.598614999999</v>
      </c>
      <c r="M449" s="272">
        <v>7373.2476814500005</v>
      </c>
    </row>
    <row r="450" spans="1:13" x14ac:dyDescent="0.3">
      <c r="A450" s="266" t="s">
        <v>478</v>
      </c>
      <c r="B450" s="267">
        <v>1000024703</v>
      </c>
      <c r="C450" s="267">
        <v>1000024704</v>
      </c>
      <c r="D450" s="268" t="s">
        <v>60</v>
      </c>
      <c r="E450" s="268" t="s">
        <v>60</v>
      </c>
      <c r="F450" s="269"/>
      <c r="G450" s="269"/>
      <c r="H450" s="268" t="s">
        <v>60</v>
      </c>
      <c r="I450" s="268" t="s">
        <v>60</v>
      </c>
      <c r="J450" s="273"/>
      <c r="K450" s="273"/>
      <c r="L450" s="271">
        <v>2748.732665</v>
      </c>
      <c r="M450" s="272">
        <v>632.20851295</v>
      </c>
    </row>
    <row r="451" spans="1:13" x14ac:dyDescent="0.3">
      <c r="A451" s="266" t="s">
        <v>479</v>
      </c>
      <c r="B451" s="267">
        <v>1000023889</v>
      </c>
      <c r="C451" s="267">
        <v>1000023890</v>
      </c>
      <c r="D451" s="268" t="s">
        <v>60</v>
      </c>
      <c r="E451" s="268" t="s">
        <v>60</v>
      </c>
      <c r="F451" s="269"/>
      <c r="G451" s="269"/>
      <c r="H451" s="268" t="s">
        <v>60</v>
      </c>
      <c r="I451" s="268" t="s">
        <v>60</v>
      </c>
      <c r="J451" s="273"/>
      <c r="K451" s="273"/>
      <c r="L451" s="271">
        <v>1832.7372874999999</v>
      </c>
      <c r="M451" s="272">
        <v>421.52957612500001</v>
      </c>
    </row>
    <row r="452" spans="1:13" x14ac:dyDescent="0.3">
      <c r="A452" s="266" t="s">
        <v>480</v>
      </c>
      <c r="B452" s="267">
        <v>1000024889</v>
      </c>
      <c r="C452" s="267">
        <v>1000024890</v>
      </c>
      <c r="D452" s="268" t="s">
        <v>60</v>
      </c>
      <c r="E452" s="268" t="s">
        <v>60</v>
      </c>
      <c r="F452" s="269"/>
      <c r="G452" s="269"/>
      <c r="H452" s="268" t="s">
        <v>60</v>
      </c>
      <c r="I452" s="268" t="s">
        <v>60</v>
      </c>
      <c r="J452" s="273"/>
      <c r="K452" s="273"/>
      <c r="L452" s="271">
        <v>5669.167805</v>
      </c>
      <c r="M452" s="272">
        <v>1303.9085951500001</v>
      </c>
    </row>
    <row r="453" spans="1:13" x14ac:dyDescent="0.3">
      <c r="A453" s="266" t="s">
        <v>481</v>
      </c>
      <c r="B453" s="267">
        <v>1000024891</v>
      </c>
      <c r="C453" s="267">
        <v>1000024892</v>
      </c>
      <c r="D453" s="268" t="s">
        <v>60</v>
      </c>
      <c r="E453" s="268" t="s">
        <v>60</v>
      </c>
      <c r="F453" s="269"/>
      <c r="G453" s="269"/>
      <c r="H453" s="268" t="s">
        <v>60</v>
      </c>
      <c r="I453" s="268" t="s">
        <v>60</v>
      </c>
      <c r="J453" s="273"/>
      <c r="K453" s="273"/>
      <c r="L453" s="271">
        <v>5154.0603799999999</v>
      </c>
      <c r="M453" s="272">
        <v>1185.4338874</v>
      </c>
    </row>
    <row r="454" spans="1:13" x14ac:dyDescent="0.3">
      <c r="A454" s="266" t="s">
        <v>482</v>
      </c>
      <c r="B454" s="267">
        <v>1000024893</v>
      </c>
      <c r="C454" s="267">
        <v>1000024894</v>
      </c>
      <c r="D454" s="268" t="s">
        <v>60</v>
      </c>
      <c r="E454" s="268" t="s">
        <v>60</v>
      </c>
      <c r="F454" s="269"/>
      <c r="G454" s="269"/>
      <c r="H454" s="268" t="s">
        <v>60</v>
      </c>
      <c r="I454" s="268" t="s">
        <v>60</v>
      </c>
      <c r="J454" s="273"/>
      <c r="K454" s="273"/>
      <c r="L454" s="271">
        <v>17174.726694999998</v>
      </c>
      <c r="M454" s="272">
        <v>3950.1871398499998</v>
      </c>
    </row>
    <row r="455" spans="1:13" ht="24" x14ac:dyDescent="0.3">
      <c r="A455" s="266" t="s">
        <v>483</v>
      </c>
      <c r="B455" s="267">
        <v>1000023987</v>
      </c>
      <c r="C455" s="267">
        <v>1000023988</v>
      </c>
      <c r="D455" s="268" t="s">
        <v>60</v>
      </c>
      <c r="E455" s="268" t="s">
        <v>60</v>
      </c>
      <c r="F455" s="269"/>
      <c r="G455" s="269"/>
      <c r="H455" s="268" t="s">
        <v>60</v>
      </c>
      <c r="I455" s="268" t="s">
        <v>60</v>
      </c>
      <c r="J455" s="273"/>
      <c r="K455" s="273"/>
      <c r="L455" s="271">
        <v>4535.1849375000002</v>
      </c>
      <c r="M455" s="272">
        <v>1043.092535625</v>
      </c>
    </row>
    <row r="456" spans="1:13" ht="24" x14ac:dyDescent="0.3">
      <c r="A456" s="266" t="s">
        <v>484</v>
      </c>
      <c r="B456" s="267">
        <v>1000023991</v>
      </c>
      <c r="C456" s="267">
        <v>1000023992</v>
      </c>
      <c r="D456" s="268" t="s">
        <v>60</v>
      </c>
      <c r="E456" s="268" t="s">
        <v>60</v>
      </c>
      <c r="F456" s="269"/>
      <c r="G456" s="269"/>
      <c r="H456" s="268" t="s">
        <v>60</v>
      </c>
      <c r="I456" s="268" t="s">
        <v>60</v>
      </c>
      <c r="J456" s="273"/>
      <c r="K456" s="273"/>
      <c r="L456" s="271">
        <v>4123.0989975000002</v>
      </c>
      <c r="M456" s="272">
        <v>948.31276942500006</v>
      </c>
    </row>
    <row r="457" spans="1:13" ht="24" x14ac:dyDescent="0.3">
      <c r="A457" s="266" t="s">
        <v>485</v>
      </c>
      <c r="B457" s="267">
        <v>1000023983</v>
      </c>
      <c r="C457" s="267">
        <v>1000023984</v>
      </c>
      <c r="D457" s="268" t="s">
        <v>60</v>
      </c>
      <c r="E457" s="268" t="s">
        <v>60</v>
      </c>
      <c r="F457" s="269"/>
      <c r="G457" s="269"/>
      <c r="H457" s="268" t="s">
        <v>60</v>
      </c>
      <c r="I457" s="268" t="s">
        <v>60</v>
      </c>
      <c r="J457" s="273"/>
      <c r="K457" s="273"/>
      <c r="L457" s="271">
        <v>13739.18413</v>
      </c>
      <c r="M457" s="272">
        <v>3160.0123499000001</v>
      </c>
    </row>
    <row r="458" spans="1:13" x14ac:dyDescent="0.3">
      <c r="A458" s="266" t="s">
        <v>486</v>
      </c>
      <c r="B458" s="267">
        <v>1000024693</v>
      </c>
      <c r="C458" s="267">
        <v>1000024694</v>
      </c>
      <c r="D458" s="268" t="s">
        <v>60</v>
      </c>
      <c r="E458" s="268" t="s">
        <v>60</v>
      </c>
      <c r="F458" s="269"/>
      <c r="G458" s="269"/>
      <c r="H458" s="268" t="s">
        <v>60</v>
      </c>
      <c r="I458" s="268" t="s">
        <v>60</v>
      </c>
      <c r="J458" s="273"/>
      <c r="K458" s="273"/>
      <c r="L458" s="271">
        <v>20608.776194999999</v>
      </c>
      <c r="M458" s="272">
        <v>4740.0185248500002</v>
      </c>
    </row>
    <row r="459" spans="1:13" x14ac:dyDescent="0.3">
      <c r="A459" s="266" t="s">
        <v>487</v>
      </c>
      <c r="B459" s="267">
        <v>1000023927</v>
      </c>
      <c r="C459" s="267">
        <v>1000023928</v>
      </c>
      <c r="D459" s="268" t="s">
        <v>60</v>
      </c>
      <c r="E459" s="268" t="s">
        <v>60</v>
      </c>
      <c r="F459" s="269"/>
      <c r="G459" s="269"/>
      <c r="H459" s="268" t="s">
        <v>60</v>
      </c>
      <c r="I459" s="268" t="s">
        <v>60</v>
      </c>
      <c r="J459" s="273"/>
      <c r="K459" s="273"/>
      <c r="L459" s="271">
        <v>13739.18413</v>
      </c>
      <c r="M459" s="272">
        <v>3160.0123499000001</v>
      </c>
    </row>
    <row r="460" spans="1:13" x14ac:dyDescent="0.3">
      <c r="A460" s="266" t="s">
        <v>488</v>
      </c>
      <c r="B460" s="267">
        <v>1000024581</v>
      </c>
      <c r="C460" s="267">
        <v>1000024582</v>
      </c>
      <c r="D460" s="268" t="s">
        <v>60</v>
      </c>
      <c r="E460" s="268" t="s">
        <v>60</v>
      </c>
      <c r="F460" s="269"/>
      <c r="G460" s="269"/>
      <c r="H460" s="268" t="s">
        <v>60</v>
      </c>
      <c r="I460" s="268" t="s">
        <v>60</v>
      </c>
      <c r="J460" s="273"/>
      <c r="K460" s="273"/>
      <c r="L460" s="271">
        <v>13224.823237500001</v>
      </c>
      <c r="M460" s="272">
        <v>3041.7093446250001</v>
      </c>
    </row>
    <row r="461" spans="1:13" x14ac:dyDescent="0.3">
      <c r="A461" s="266" t="s">
        <v>489</v>
      </c>
      <c r="B461" s="267">
        <v>1000024583</v>
      </c>
      <c r="C461" s="267">
        <v>1000024584</v>
      </c>
      <c r="D461" s="268" t="s">
        <v>60</v>
      </c>
      <c r="E461" s="268" t="s">
        <v>60</v>
      </c>
      <c r="F461" s="269"/>
      <c r="G461" s="269"/>
      <c r="H461" s="268" t="s">
        <v>60</v>
      </c>
      <c r="I461" s="268" t="s">
        <v>60</v>
      </c>
      <c r="J461" s="273"/>
      <c r="K461" s="273"/>
      <c r="L461" s="271">
        <v>12023.652445</v>
      </c>
      <c r="M461" s="272">
        <v>2765.4400623500001</v>
      </c>
    </row>
    <row r="462" spans="1:13" x14ac:dyDescent="0.3">
      <c r="A462" s="266" t="s">
        <v>490</v>
      </c>
      <c r="B462" s="267">
        <v>1000024585</v>
      </c>
      <c r="C462" s="267">
        <v>1000024586</v>
      </c>
      <c r="D462" s="268" t="s">
        <v>60</v>
      </c>
      <c r="E462" s="268" t="s">
        <v>60</v>
      </c>
      <c r="F462" s="269"/>
      <c r="G462" s="269"/>
      <c r="H462" s="268" t="s">
        <v>60</v>
      </c>
      <c r="I462" s="268" t="s">
        <v>60</v>
      </c>
      <c r="J462" s="273"/>
      <c r="K462" s="273"/>
      <c r="L462" s="271">
        <v>40071.625002499997</v>
      </c>
      <c r="M462" s="272">
        <v>9216.4737505749999</v>
      </c>
    </row>
    <row r="463" spans="1:13" x14ac:dyDescent="0.3">
      <c r="A463" s="266" t="s">
        <v>491</v>
      </c>
      <c r="B463" s="267">
        <v>1000023933</v>
      </c>
      <c r="C463" s="267">
        <v>1000023934</v>
      </c>
      <c r="D463" s="268" t="s">
        <v>60</v>
      </c>
      <c r="E463" s="268" t="s">
        <v>60</v>
      </c>
      <c r="F463" s="269"/>
      <c r="G463" s="269"/>
      <c r="H463" s="268" t="s">
        <v>60</v>
      </c>
      <c r="I463" s="268" t="s">
        <v>60</v>
      </c>
      <c r="J463" s="273"/>
      <c r="K463" s="273"/>
      <c r="L463" s="271">
        <v>10580.605122499999</v>
      </c>
      <c r="M463" s="272">
        <v>2433.539178175</v>
      </c>
    </row>
    <row r="464" spans="1:13" x14ac:dyDescent="0.3">
      <c r="A464" s="266" t="s">
        <v>492</v>
      </c>
      <c r="B464" s="267">
        <v>1000023937</v>
      </c>
      <c r="C464" s="267">
        <v>1000023938</v>
      </c>
      <c r="D464" s="268" t="s">
        <v>60</v>
      </c>
      <c r="E464" s="268" t="s">
        <v>60</v>
      </c>
      <c r="F464" s="269"/>
      <c r="G464" s="269"/>
      <c r="H464" s="268" t="s">
        <v>60</v>
      </c>
      <c r="I464" s="268" t="s">
        <v>60</v>
      </c>
      <c r="J464" s="273"/>
      <c r="K464" s="273"/>
      <c r="L464" s="271">
        <v>9618.3247300000003</v>
      </c>
      <c r="M464" s="272">
        <v>2212.2146879000002</v>
      </c>
    </row>
    <row r="465" spans="1:13" x14ac:dyDescent="0.3">
      <c r="A465" s="266" t="s">
        <v>493</v>
      </c>
      <c r="B465" s="267">
        <v>1000023929</v>
      </c>
      <c r="C465" s="267">
        <v>1000023930</v>
      </c>
      <c r="D465" s="268" t="s">
        <v>60</v>
      </c>
      <c r="E465" s="268" t="s">
        <v>60</v>
      </c>
      <c r="F465" s="269"/>
      <c r="G465" s="269"/>
      <c r="H465" s="268" t="s">
        <v>60</v>
      </c>
      <c r="I465" s="268" t="s">
        <v>60</v>
      </c>
      <c r="J465" s="273"/>
      <c r="K465" s="273"/>
      <c r="L465" s="271">
        <v>32057.598614999999</v>
      </c>
      <c r="M465" s="272">
        <v>7373.2476814500005</v>
      </c>
    </row>
    <row r="466" spans="1:13" x14ac:dyDescent="0.3">
      <c r="A466" s="266" t="s">
        <v>494</v>
      </c>
      <c r="B466" s="267">
        <v>1000024733</v>
      </c>
      <c r="C466" s="267">
        <v>1000024734</v>
      </c>
      <c r="D466" s="268" t="s">
        <v>60</v>
      </c>
      <c r="E466" s="268" t="s">
        <v>60</v>
      </c>
      <c r="F466" s="269"/>
      <c r="G466" s="269"/>
      <c r="H466" s="268" t="s">
        <v>60</v>
      </c>
      <c r="I466" s="268" t="s">
        <v>60</v>
      </c>
      <c r="J466" s="273"/>
      <c r="K466" s="273"/>
      <c r="L466" s="271">
        <v>13224.823237500001</v>
      </c>
      <c r="M466" s="272">
        <v>3041.7093446250001</v>
      </c>
    </row>
    <row r="467" spans="1:13" x14ac:dyDescent="0.3">
      <c r="A467" s="266" t="s">
        <v>495</v>
      </c>
      <c r="B467" s="267">
        <v>1000024735</v>
      </c>
      <c r="C467" s="267">
        <v>1000024736</v>
      </c>
      <c r="D467" s="268" t="s">
        <v>60</v>
      </c>
      <c r="E467" s="268" t="s">
        <v>60</v>
      </c>
      <c r="F467" s="269"/>
      <c r="G467" s="269"/>
      <c r="H467" s="268" t="s">
        <v>60</v>
      </c>
      <c r="I467" s="268" t="s">
        <v>60</v>
      </c>
      <c r="J467" s="273"/>
      <c r="K467" s="273"/>
      <c r="L467" s="271">
        <v>12023.652445</v>
      </c>
      <c r="M467" s="272">
        <v>2765.4400623500001</v>
      </c>
    </row>
    <row r="468" spans="1:13" x14ac:dyDescent="0.3">
      <c r="A468" s="266" t="s">
        <v>496</v>
      </c>
      <c r="B468" s="267">
        <v>1000024737</v>
      </c>
      <c r="C468" s="267">
        <v>1000024738</v>
      </c>
      <c r="D468" s="268" t="s">
        <v>60</v>
      </c>
      <c r="E468" s="268" t="s">
        <v>60</v>
      </c>
      <c r="F468" s="269"/>
      <c r="G468" s="269"/>
      <c r="H468" s="268" t="s">
        <v>60</v>
      </c>
      <c r="I468" s="268" t="s">
        <v>60</v>
      </c>
      <c r="J468" s="273"/>
      <c r="K468" s="273"/>
      <c r="L468" s="271">
        <v>40071.625002499997</v>
      </c>
      <c r="M468" s="272">
        <v>9216.4737505749999</v>
      </c>
    </row>
    <row r="469" spans="1:13" x14ac:dyDescent="0.3">
      <c r="A469" s="266" t="s">
        <v>497</v>
      </c>
      <c r="B469" s="267">
        <v>1000023945</v>
      </c>
      <c r="C469" s="267">
        <v>1000023946</v>
      </c>
      <c r="D469" s="268" t="s">
        <v>60</v>
      </c>
      <c r="E469" s="268" t="s">
        <v>60</v>
      </c>
      <c r="F469" s="269"/>
      <c r="G469" s="269"/>
      <c r="H469" s="268" t="s">
        <v>60</v>
      </c>
      <c r="I469" s="268" t="s">
        <v>60</v>
      </c>
      <c r="J469" s="273"/>
      <c r="K469" s="273"/>
      <c r="L469" s="271">
        <v>10580.605122499999</v>
      </c>
      <c r="M469" s="272">
        <v>2433.539178175</v>
      </c>
    </row>
    <row r="470" spans="1:13" x14ac:dyDescent="0.3">
      <c r="A470" s="266" t="s">
        <v>498</v>
      </c>
      <c r="B470" s="267">
        <v>1000023949</v>
      </c>
      <c r="C470" s="267">
        <v>1000023950</v>
      </c>
      <c r="D470" s="268" t="s">
        <v>60</v>
      </c>
      <c r="E470" s="268" t="s">
        <v>60</v>
      </c>
      <c r="F470" s="269"/>
      <c r="G470" s="269"/>
      <c r="H470" s="268" t="s">
        <v>60</v>
      </c>
      <c r="I470" s="268" t="s">
        <v>60</v>
      </c>
      <c r="J470" s="273"/>
      <c r="K470" s="273"/>
      <c r="L470" s="271">
        <v>9618.3247300000003</v>
      </c>
      <c r="M470" s="272">
        <v>2212.2146879000002</v>
      </c>
    </row>
    <row r="471" spans="1:13" x14ac:dyDescent="0.3">
      <c r="A471" s="266" t="s">
        <v>499</v>
      </c>
      <c r="B471" s="267">
        <v>1000023941</v>
      </c>
      <c r="C471" s="267">
        <v>1000023942</v>
      </c>
      <c r="D471" s="268" t="s">
        <v>60</v>
      </c>
      <c r="E471" s="268" t="s">
        <v>60</v>
      </c>
      <c r="F471" s="269"/>
      <c r="G471" s="269"/>
      <c r="H471" s="268" t="s">
        <v>60</v>
      </c>
      <c r="I471" s="268" t="s">
        <v>60</v>
      </c>
      <c r="J471" s="273"/>
      <c r="K471" s="273"/>
      <c r="L471" s="271">
        <v>32057.598614999999</v>
      </c>
      <c r="M471" s="272">
        <v>7373.2476814500005</v>
      </c>
    </row>
    <row r="472" spans="1:13" x14ac:dyDescent="0.3">
      <c r="A472" s="266" t="s">
        <v>500</v>
      </c>
      <c r="B472" s="267">
        <v>1000024739</v>
      </c>
      <c r="C472" s="267">
        <v>1000024740</v>
      </c>
      <c r="D472" s="268" t="s">
        <v>60</v>
      </c>
      <c r="E472" s="268" t="s">
        <v>60</v>
      </c>
      <c r="F472" s="269"/>
      <c r="G472" s="269"/>
      <c r="H472" s="268" t="s">
        <v>60</v>
      </c>
      <c r="I472" s="268" t="s">
        <v>60</v>
      </c>
      <c r="J472" s="273"/>
      <c r="K472" s="273"/>
      <c r="L472" s="271">
        <v>13224.823237500001</v>
      </c>
      <c r="M472" s="272">
        <v>3041.7093446250001</v>
      </c>
    </row>
    <row r="473" spans="1:13" x14ac:dyDescent="0.3">
      <c r="A473" s="266" t="s">
        <v>501</v>
      </c>
      <c r="B473" s="267">
        <v>1000024741</v>
      </c>
      <c r="C473" s="267">
        <v>1000024742</v>
      </c>
      <c r="D473" s="268" t="s">
        <v>60</v>
      </c>
      <c r="E473" s="268" t="s">
        <v>60</v>
      </c>
      <c r="F473" s="269"/>
      <c r="G473" s="269"/>
      <c r="H473" s="268" t="s">
        <v>60</v>
      </c>
      <c r="I473" s="268" t="s">
        <v>60</v>
      </c>
      <c r="J473" s="273"/>
      <c r="K473" s="273"/>
      <c r="L473" s="271">
        <v>12023.652445</v>
      </c>
      <c r="M473" s="272">
        <v>2765.4400623500001</v>
      </c>
    </row>
    <row r="474" spans="1:13" x14ac:dyDescent="0.3">
      <c r="A474" s="266" t="s">
        <v>502</v>
      </c>
      <c r="B474" s="267">
        <v>1000024743</v>
      </c>
      <c r="C474" s="267">
        <v>1000024744</v>
      </c>
      <c r="D474" s="268" t="s">
        <v>60</v>
      </c>
      <c r="E474" s="268" t="s">
        <v>60</v>
      </c>
      <c r="F474" s="269"/>
      <c r="G474" s="269"/>
      <c r="H474" s="268" t="s">
        <v>60</v>
      </c>
      <c r="I474" s="268" t="s">
        <v>60</v>
      </c>
      <c r="J474" s="273"/>
      <c r="K474" s="273"/>
      <c r="L474" s="271">
        <v>40071.625002499997</v>
      </c>
      <c r="M474" s="272">
        <v>9216.4737505749999</v>
      </c>
    </row>
    <row r="475" spans="1:13" ht="24" x14ac:dyDescent="0.3">
      <c r="A475" s="266" t="s">
        <v>503</v>
      </c>
      <c r="B475" s="267">
        <v>1000023955</v>
      </c>
      <c r="C475" s="267">
        <v>1000023956</v>
      </c>
      <c r="D475" s="268" t="s">
        <v>60</v>
      </c>
      <c r="E475" s="268" t="s">
        <v>60</v>
      </c>
      <c r="F475" s="269"/>
      <c r="G475" s="269"/>
      <c r="H475" s="268" t="s">
        <v>60</v>
      </c>
      <c r="I475" s="268" t="s">
        <v>60</v>
      </c>
      <c r="J475" s="273"/>
      <c r="K475" s="273"/>
      <c r="L475" s="271">
        <v>10580.605122499999</v>
      </c>
      <c r="M475" s="272">
        <v>2433.539178175</v>
      </c>
    </row>
    <row r="476" spans="1:13" ht="24" x14ac:dyDescent="0.3">
      <c r="A476" s="266" t="s">
        <v>504</v>
      </c>
      <c r="B476" s="267">
        <v>1000023957</v>
      </c>
      <c r="C476" s="267">
        <v>1000023958</v>
      </c>
      <c r="D476" s="268" t="s">
        <v>60</v>
      </c>
      <c r="E476" s="268" t="s">
        <v>60</v>
      </c>
      <c r="F476" s="269"/>
      <c r="G476" s="269"/>
      <c r="H476" s="268" t="s">
        <v>60</v>
      </c>
      <c r="I476" s="268" t="s">
        <v>60</v>
      </c>
      <c r="J476" s="273"/>
      <c r="K476" s="273"/>
      <c r="L476" s="271">
        <v>9618.3247300000003</v>
      </c>
      <c r="M476" s="272">
        <v>2212.2146879000002</v>
      </c>
    </row>
    <row r="477" spans="1:13" ht="24" x14ac:dyDescent="0.3">
      <c r="A477" s="266" t="s">
        <v>505</v>
      </c>
      <c r="B477" s="267">
        <v>1000023953</v>
      </c>
      <c r="C477" s="267">
        <v>1000023954</v>
      </c>
      <c r="D477" s="268" t="s">
        <v>60</v>
      </c>
      <c r="E477" s="268" t="s">
        <v>60</v>
      </c>
      <c r="F477" s="269"/>
      <c r="G477" s="269"/>
      <c r="H477" s="268" t="s">
        <v>60</v>
      </c>
      <c r="I477" s="268" t="s">
        <v>60</v>
      </c>
      <c r="J477" s="273"/>
      <c r="K477" s="273"/>
      <c r="L477" s="271">
        <v>32057.598614999999</v>
      </c>
      <c r="M477" s="272">
        <v>7373.2476814500005</v>
      </c>
    </row>
    <row r="478" spans="1:13" x14ac:dyDescent="0.3">
      <c r="A478" s="266" t="s">
        <v>506</v>
      </c>
      <c r="B478" s="267">
        <v>1000024763</v>
      </c>
      <c r="C478" s="267">
        <v>1000024764</v>
      </c>
      <c r="D478" s="268" t="s">
        <v>60</v>
      </c>
      <c r="E478" s="268" t="s">
        <v>60</v>
      </c>
      <c r="F478" s="269"/>
      <c r="G478" s="269"/>
      <c r="H478" s="268" t="s">
        <v>60</v>
      </c>
      <c r="I478" s="268" t="s">
        <v>60</v>
      </c>
      <c r="J478" s="273"/>
      <c r="K478" s="273"/>
      <c r="L478" s="271">
        <v>5669.167805</v>
      </c>
      <c r="M478" s="272">
        <v>1303.9085951500001</v>
      </c>
    </row>
    <row r="479" spans="1:13" x14ac:dyDescent="0.3">
      <c r="A479" s="266" t="s">
        <v>507</v>
      </c>
      <c r="B479" s="267">
        <v>1000024765</v>
      </c>
      <c r="C479" s="267">
        <v>1000024766</v>
      </c>
      <c r="D479" s="268" t="s">
        <v>60</v>
      </c>
      <c r="E479" s="268" t="s">
        <v>60</v>
      </c>
      <c r="F479" s="269"/>
      <c r="G479" s="269"/>
      <c r="H479" s="268" t="s">
        <v>60</v>
      </c>
      <c r="I479" s="268" t="s">
        <v>60</v>
      </c>
      <c r="J479" s="273"/>
      <c r="K479" s="273"/>
      <c r="L479" s="271">
        <v>5154.0603799999999</v>
      </c>
      <c r="M479" s="272">
        <v>1185.4338874</v>
      </c>
    </row>
    <row r="480" spans="1:13" x14ac:dyDescent="0.3">
      <c r="A480" s="266" t="s">
        <v>508</v>
      </c>
      <c r="B480" s="267">
        <v>1000024767</v>
      </c>
      <c r="C480" s="267">
        <v>1000024768</v>
      </c>
      <c r="D480" s="268" t="s">
        <v>60</v>
      </c>
      <c r="E480" s="268" t="s">
        <v>60</v>
      </c>
      <c r="F480" s="269"/>
      <c r="G480" s="269"/>
      <c r="H480" s="268" t="s">
        <v>60</v>
      </c>
      <c r="I480" s="268" t="s">
        <v>60</v>
      </c>
      <c r="J480" s="273"/>
      <c r="K480" s="273"/>
      <c r="L480" s="271">
        <v>17174.726694999998</v>
      </c>
      <c r="M480" s="272">
        <v>3950.1871398499998</v>
      </c>
    </row>
    <row r="481" spans="1:13" x14ac:dyDescent="0.3">
      <c r="A481" s="266" t="s">
        <v>509</v>
      </c>
      <c r="B481" s="267">
        <v>1000023919</v>
      </c>
      <c r="C481" s="267">
        <v>1000023920</v>
      </c>
      <c r="D481" s="268" t="s">
        <v>60</v>
      </c>
      <c r="E481" s="268" t="s">
        <v>60</v>
      </c>
      <c r="F481" s="269"/>
      <c r="G481" s="269"/>
      <c r="H481" s="268" t="s">
        <v>60</v>
      </c>
      <c r="I481" s="268" t="s">
        <v>60</v>
      </c>
      <c r="J481" s="273"/>
      <c r="K481" s="273"/>
      <c r="L481" s="271">
        <v>4535.1849375000002</v>
      </c>
      <c r="M481" s="272">
        <v>1043.092535625</v>
      </c>
    </row>
    <row r="482" spans="1:13" x14ac:dyDescent="0.3">
      <c r="A482" s="266" t="s">
        <v>510</v>
      </c>
      <c r="B482" s="267">
        <v>1000023923</v>
      </c>
      <c r="C482" s="267">
        <v>1000023924</v>
      </c>
      <c r="D482" s="268" t="s">
        <v>60</v>
      </c>
      <c r="E482" s="268" t="s">
        <v>60</v>
      </c>
      <c r="F482" s="269"/>
      <c r="G482" s="269"/>
      <c r="H482" s="268" t="s">
        <v>60</v>
      </c>
      <c r="I482" s="268" t="s">
        <v>60</v>
      </c>
      <c r="J482" s="273"/>
      <c r="K482" s="273"/>
      <c r="L482" s="271">
        <v>4123.0989975000002</v>
      </c>
      <c r="M482" s="272">
        <v>948.31276942500006</v>
      </c>
    </row>
    <row r="483" spans="1:13" ht="24" x14ac:dyDescent="0.3">
      <c r="A483" s="266" t="s">
        <v>511</v>
      </c>
      <c r="B483" s="267">
        <v>1000023925</v>
      </c>
      <c r="C483" s="267">
        <v>1000023926</v>
      </c>
      <c r="D483" s="268" t="s">
        <v>60</v>
      </c>
      <c r="E483" s="268" t="s">
        <v>60</v>
      </c>
      <c r="F483" s="269"/>
      <c r="G483" s="269"/>
      <c r="H483" s="268" t="s">
        <v>60</v>
      </c>
      <c r="I483" s="268" t="s">
        <v>60</v>
      </c>
      <c r="J483" s="273"/>
      <c r="K483" s="273"/>
      <c r="L483" s="271">
        <v>5360.1033499999994</v>
      </c>
      <c r="M483" s="272">
        <v>1232.8237704999999</v>
      </c>
    </row>
    <row r="484" spans="1:13" x14ac:dyDescent="0.3">
      <c r="A484" s="266" t="s">
        <v>512</v>
      </c>
      <c r="B484" s="267">
        <v>1000023915</v>
      </c>
      <c r="C484" s="267">
        <v>1000023916</v>
      </c>
      <c r="D484" s="268" t="s">
        <v>60</v>
      </c>
      <c r="E484" s="268" t="s">
        <v>60</v>
      </c>
      <c r="F484" s="269"/>
      <c r="G484" s="269"/>
      <c r="H484" s="268" t="s">
        <v>60</v>
      </c>
      <c r="I484" s="268" t="s">
        <v>60</v>
      </c>
      <c r="J484" s="273"/>
      <c r="K484" s="273"/>
      <c r="L484" s="271">
        <v>13739.18413</v>
      </c>
      <c r="M484" s="272">
        <v>3160.0123499000001</v>
      </c>
    </row>
    <row r="485" spans="1:13" x14ac:dyDescent="0.3">
      <c r="A485" s="266" t="s">
        <v>513</v>
      </c>
      <c r="B485" s="267">
        <v>1000024895</v>
      </c>
      <c r="C485" s="267">
        <v>1000024896</v>
      </c>
      <c r="D485" s="268" t="s">
        <v>60</v>
      </c>
      <c r="E485" s="268" t="s">
        <v>60</v>
      </c>
      <c r="F485" s="269"/>
      <c r="G485" s="269"/>
      <c r="H485" s="268" t="s">
        <v>60</v>
      </c>
      <c r="I485" s="268" t="s">
        <v>60</v>
      </c>
      <c r="J485" s="273"/>
      <c r="K485" s="273"/>
      <c r="L485" s="271">
        <v>5669.167805</v>
      </c>
      <c r="M485" s="272">
        <v>1303.9085951500001</v>
      </c>
    </row>
    <row r="486" spans="1:13" x14ac:dyDescent="0.3">
      <c r="A486" s="266" t="s">
        <v>514</v>
      </c>
      <c r="B486" s="267">
        <v>1000024897</v>
      </c>
      <c r="C486" s="267">
        <v>1000024898</v>
      </c>
      <c r="D486" s="268" t="s">
        <v>60</v>
      </c>
      <c r="E486" s="268" t="s">
        <v>60</v>
      </c>
      <c r="F486" s="269"/>
      <c r="G486" s="269"/>
      <c r="H486" s="268" t="s">
        <v>60</v>
      </c>
      <c r="I486" s="268" t="s">
        <v>60</v>
      </c>
      <c r="J486" s="273"/>
      <c r="K486" s="273"/>
      <c r="L486" s="271">
        <v>5154.0603799999999</v>
      </c>
      <c r="M486" s="272">
        <v>1185.4338874</v>
      </c>
    </row>
    <row r="487" spans="1:13" x14ac:dyDescent="0.3">
      <c r="A487" s="266" t="s">
        <v>515</v>
      </c>
      <c r="B487" s="267">
        <v>1000024899</v>
      </c>
      <c r="C487" s="267">
        <v>1000024900</v>
      </c>
      <c r="D487" s="268" t="s">
        <v>60</v>
      </c>
      <c r="E487" s="268" t="s">
        <v>60</v>
      </c>
      <c r="F487" s="269"/>
      <c r="G487" s="269"/>
      <c r="H487" s="268" t="s">
        <v>60</v>
      </c>
      <c r="I487" s="268" t="s">
        <v>60</v>
      </c>
      <c r="J487" s="273"/>
      <c r="K487" s="273"/>
      <c r="L487" s="271">
        <v>17174.726694999998</v>
      </c>
      <c r="M487" s="272">
        <v>3950.1871398499998</v>
      </c>
    </row>
    <row r="488" spans="1:13" x14ac:dyDescent="0.3">
      <c r="A488" s="266" t="s">
        <v>516</v>
      </c>
      <c r="B488" s="267">
        <v>1000023963</v>
      </c>
      <c r="C488" s="267">
        <v>1000023964</v>
      </c>
      <c r="D488" s="268" t="s">
        <v>60</v>
      </c>
      <c r="E488" s="268" t="s">
        <v>60</v>
      </c>
      <c r="F488" s="269"/>
      <c r="G488" s="269"/>
      <c r="H488" s="268" t="s">
        <v>60</v>
      </c>
      <c r="I488" s="268" t="s">
        <v>60</v>
      </c>
      <c r="J488" s="273"/>
      <c r="K488" s="273"/>
      <c r="L488" s="271">
        <v>4535.1849375000002</v>
      </c>
      <c r="M488" s="272">
        <v>1043.092535625</v>
      </c>
    </row>
    <row r="489" spans="1:13" x14ac:dyDescent="0.3">
      <c r="A489" s="266" t="s">
        <v>517</v>
      </c>
      <c r="B489" s="267">
        <v>1000023967</v>
      </c>
      <c r="C489" s="267">
        <v>1000023968</v>
      </c>
      <c r="D489" s="268" t="s">
        <v>60</v>
      </c>
      <c r="E489" s="268" t="s">
        <v>60</v>
      </c>
      <c r="F489" s="269"/>
      <c r="G489" s="269"/>
      <c r="H489" s="268" t="s">
        <v>60</v>
      </c>
      <c r="I489" s="268" t="s">
        <v>60</v>
      </c>
      <c r="J489" s="273"/>
      <c r="K489" s="273"/>
      <c r="L489" s="271">
        <v>4123.0989975000002</v>
      </c>
      <c r="M489" s="272">
        <v>948.31276942500006</v>
      </c>
    </row>
    <row r="490" spans="1:13" x14ac:dyDescent="0.3">
      <c r="A490" s="266" t="s">
        <v>518</v>
      </c>
      <c r="B490" s="267">
        <v>1000023959</v>
      </c>
      <c r="C490" s="267">
        <v>1000023960</v>
      </c>
      <c r="D490" s="268" t="s">
        <v>60</v>
      </c>
      <c r="E490" s="268" t="s">
        <v>60</v>
      </c>
      <c r="F490" s="269"/>
      <c r="G490" s="269"/>
      <c r="H490" s="268" t="s">
        <v>60</v>
      </c>
      <c r="I490" s="268" t="s">
        <v>60</v>
      </c>
      <c r="J490" s="273"/>
      <c r="K490" s="273"/>
      <c r="L490" s="271">
        <v>13739.18413</v>
      </c>
      <c r="M490" s="272">
        <v>3160.0123499000001</v>
      </c>
    </row>
    <row r="491" spans="1:13" x14ac:dyDescent="0.3">
      <c r="A491" s="266" t="s">
        <v>519</v>
      </c>
      <c r="B491" s="267">
        <v>1000024587</v>
      </c>
      <c r="C491" s="267">
        <v>1000024588</v>
      </c>
      <c r="D491" s="268" t="s">
        <v>60</v>
      </c>
      <c r="E491" s="268" t="s">
        <v>60</v>
      </c>
      <c r="F491" s="269"/>
      <c r="G491" s="269"/>
      <c r="H491" s="268" t="s">
        <v>60</v>
      </c>
      <c r="I491" s="268" t="s">
        <v>60</v>
      </c>
      <c r="J491" s="273"/>
      <c r="K491" s="273"/>
      <c r="L491" s="271">
        <v>13224.823237500001</v>
      </c>
      <c r="M491" s="272">
        <v>3041.7093446250001</v>
      </c>
    </row>
    <row r="492" spans="1:13" x14ac:dyDescent="0.3">
      <c r="A492" s="266" t="s">
        <v>520</v>
      </c>
      <c r="B492" s="267">
        <v>1000024589</v>
      </c>
      <c r="C492" s="267">
        <v>1000024590</v>
      </c>
      <c r="D492" s="268" t="s">
        <v>60</v>
      </c>
      <c r="E492" s="268" t="s">
        <v>60</v>
      </c>
      <c r="F492" s="269"/>
      <c r="G492" s="269"/>
      <c r="H492" s="268" t="s">
        <v>60</v>
      </c>
      <c r="I492" s="268" t="s">
        <v>60</v>
      </c>
      <c r="J492" s="273"/>
      <c r="K492" s="273"/>
      <c r="L492" s="271">
        <v>12023.652445</v>
      </c>
      <c r="M492" s="272">
        <v>2765.4400623500001</v>
      </c>
    </row>
    <row r="493" spans="1:13" x14ac:dyDescent="0.3">
      <c r="A493" s="266" t="s">
        <v>521</v>
      </c>
      <c r="B493" s="267">
        <v>1000024591</v>
      </c>
      <c r="C493" s="267">
        <v>1000024592</v>
      </c>
      <c r="D493" s="268" t="s">
        <v>60</v>
      </c>
      <c r="E493" s="268" t="s">
        <v>60</v>
      </c>
      <c r="F493" s="269"/>
      <c r="G493" s="269"/>
      <c r="H493" s="268" t="s">
        <v>60</v>
      </c>
      <c r="I493" s="268" t="s">
        <v>60</v>
      </c>
      <c r="J493" s="273"/>
      <c r="K493" s="273"/>
      <c r="L493" s="271">
        <v>40071.625002499997</v>
      </c>
      <c r="M493" s="272">
        <v>9216.4737505749999</v>
      </c>
    </row>
    <row r="494" spans="1:13" x14ac:dyDescent="0.3">
      <c r="A494" s="266" t="s">
        <v>522</v>
      </c>
      <c r="B494" s="267">
        <v>1000023999</v>
      </c>
      <c r="C494" s="267">
        <v>1000024000</v>
      </c>
      <c r="D494" s="268" t="s">
        <v>60</v>
      </c>
      <c r="E494" s="268" t="s">
        <v>60</v>
      </c>
      <c r="F494" s="269"/>
      <c r="G494" s="269"/>
      <c r="H494" s="268" t="s">
        <v>60</v>
      </c>
      <c r="I494" s="268" t="s">
        <v>60</v>
      </c>
      <c r="J494" s="273"/>
      <c r="K494" s="273"/>
      <c r="L494" s="271">
        <v>10580.605122499999</v>
      </c>
      <c r="M494" s="272">
        <v>2433.539178175</v>
      </c>
    </row>
    <row r="495" spans="1:13" x14ac:dyDescent="0.3">
      <c r="A495" s="266" t="s">
        <v>523</v>
      </c>
      <c r="B495" s="267">
        <v>1000024003</v>
      </c>
      <c r="C495" s="267">
        <v>1000024004</v>
      </c>
      <c r="D495" s="268" t="s">
        <v>60</v>
      </c>
      <c r="E495" s="268" t="s">
        <v>60</v>
      </c>
      <c r="F495" s="269"/>
      <c r="G495" s="269"/>
      <c r="H495" s="268" t="s">
        <v>60</v>
      </c>
      <c r="I495" s="268" t="s">
        <v>60</v>
      </c>
      <c r="J495" s="273"/>
      <c r="K495" s="273"/>
      <c r="L495" s="271">
        <v>9618.3247300000003</v>
      </c>
      <c r="M495" s="272">
        <v>2212.2146879000002</v>
      </c>
    </row>
    <row r="496" spans="1:13" x14ac:dyDescent="0.3">
      <c r="A496" s="266" t="s">
        <v>524</v>
      </c>
      <c r="B496" s="267">
        <v>1000023995</v>
      </c>
      <c r="C496" s="267">
        <v>1000023996</v>
      </c>
      <c r="D496" s="268" t="s">
        <v>60</v>
      </c>
      <c r="E496" s="268" t="s">
        <v>60</v>
      </c>
      <c r="F496" s="269"/>
      <c r="G496" s="269"/>
      <c r="H496" s="268" t="s">
        <v>60</v>
      </c>
      <c r="I496" s="268" t="s">
        <v>60</v>
      </c>
      <c r="J496" s="273"/>
      <c r="K496" s="273"/>
      <c r="L496" s="271">
        <v>32057.598614999999</v>
      </c>
      <c r="M496" s="272">
        <v>7373.2476814500005</v>
      </c>
    </row>
    <row r="497" spans="1:13" x14ac:dyDescent="0.3">
      <c r="A497" s="266" t="s">
        <v>525</v>
      </c>
      <c r="B497" s="267">
        <v>1000024883</v>
      </c>
      <c r="C497" s="267">
        <v>1000024884</v>
      </c>
      <c r="D497" s="268" t="s">
        <v>60</v>
      </c>
      <c r="E497" s="268" t="s">
        <v>60</v>
      </c>
      <c r="F497" s="269"/>
      <c r="G497" s="269"/>
      <c r="H497" s="268" t="s">
        <v>60</v>
      </c>
      <c r="I497" s="268" t="s">
        <v>60</v>
      </c>
      <c r="J497" s="273"/>
      <c r="K497" s="273"/>
      <c r="L497" s="271">
        <v>5669.167805</v>
      </c>
      <c r="M497" s="272">
        <v>1303.9085951500001</v>
      </c>
    </row>
    <row r="498" spans="1:13" x14ac:dyDescent="0.3">
      <c r="A498" s="266" t="s">
        <v>526</v>
      </c>
      <c r="B498" s="267">
        <v>1000024885</v>
      </c>
      <c r="C498" s="267">
        <v>1000024886</v>
      </c>
      <c r="D498" s="268" t="s">
        <v>60</v>
      </c>
      <c r="E498" s="268" t="s">
        <v>60</v>
      </c>
      <c r="F498" s="269"/>
      <c r="G498" s="269"/>
      <c r="H498" s="268" t="s">
        <v>60</v>
      </c>
      <c r="I498" s="268" t="s">
        <v>60</v>
      </c>
      <c r="J498" s="273"/>
      <c r="K498" s="273"/>
      <c r="L498" s="271">
        <v>5154.0603799999999</v>
      </c>
      <c r="M498" s="272">
        <v>1185.4338874</v>
      </c>
    </row>
    <row r="499" spans="1:13" x14ac:dyDescent="0.3">
      <c r="A499" s="266" t="s">
        <v>527</v>
      </c>
      <c r="B499" s="267">
        <v>1000024887</v>
      </c>
      <c r="C499" s="267">
        <v>1000024888</v>
      </c>
      <c r="D499" s="268" t="s">
        <v>60</v>
      </c>
      <c r="E499" s="268" t="s">
        <v>60</v>
      </c>
      <c r="F499" s="269"/>
      <c r="G499" s="269"/>
      <c r="H499" s="268" t="s">
        <v>60</v>
      </c>
      <c r="I499" s="268" t="s">
        <v>60</v>
      </c>
      <c r="J499" s="273"/>
      <c r="K499" s="273"/>
      <c r="L499" s="271">
        <v>17174.726694999998</v>
      </c>
      <c r="M499" s="272">
        <v>3950.1871398499998</v>
      </c>
    </row>
    <row r="500" spans="1:13" x14ac:dyDescent="0.3">
      <c r="A500" s="266" t="s">
        <v>528</v>
      </c>
      <c r="B500" s="267">
        <v>1000023907</v>
      </c>
      <c r="C500" s="267">
        <v>1000023908</v>
      </c>
      <c r="D500" s="268" t="s">
        <v>60</v>
      </c>
      <c r="E500" s="268" t="s">
        <v>60</v>
      </c>
      <c r="F500" s="269"/>
      <c r="G500" s="269"/>
      <c r="H500" s="268" t="s">
        <v>60</v>
      </c>
      <c r="I500" s="268" t="s">
        <v>60</v>
      </c>
      <c r="J500" s="273"/>
      <c r="K500" s="273"/>
      <c r="L500" s="271">
        <v>4535.1849375000002</v>
      </c>
      <c r="M500" s="272">
        <v>1043.092535625</v>
      </c>
    </row>
    <row r="501" spans="1:13" x14ac:dyDescent="0.3">
      <c r="A501" s="266" t="s">
        <v>529</v>
      </c>
      <c r="B501" s="267">
        <v>1000023911</v>
      </c>
      <c r="C501" s="267">
        <v>1000023912</v>
      </c>
      <c r="D501" s="268" t="s">
        <v>60</v>
      </c>
      <c r="E501" s="268" t="s">
        <v>60</v>
      </c>
      <c r="F501" s="269"/>
      <c r="G501" s="269"/>
      <c r="H501" s="268" t="s">
        <v>60</v>
      </c>
      <c r="I501" s="268" t="s">
        <v>60</v>
      </c>
      <c r="J501" s="273"/>
      <c r="K501" s="273"/>
      <c r="L501" s="271">
        <v>4123.0989975000002</v>
      </c>
      <c r="M501" s="272">
        <v>948.31276942500006</v>
      </c>
    </row>
    <row r="502" spans="1:13" x14ac:dyDescent="0.3">
      <c r="A502" s="266" t="s">
        <v>530</v>
      </c>
      <c r="B502" s="267">
        <v>1000023903</v>
      </c>
      <c r="C502" s="267">
        <v>1000023904</v>
      </c>
      <c r="D502" s="268" t="s">
        <v>60</v>
      </c>
      <c r="E502" s="268" t="s">
        <v>60</v>
      </c>
      <c r="F502" s="269"/>
      <c r="G502" s="269"/>
      <c r="H502" s="268" t="s">
        <v>60</v>
      </c>
      <c r="I502" s="268" t="s">
        <v>60</v>
      </c>
      <c r="J502" s="273"/>
      <c r="K502" s="273"/>
      <c r="L502" s="271">
        <v>13739.18413</v>
      </c>
      <c r="M502" s="272">
        <v>3160.0123499000001</v>
      </c>
    </row>
    <row r="503" spans="1:13" x14ac:dyDescent="0.3">
      <c r="A503" s="266" t="s">
        <v>531</v>
      </c>
      <c r="B503" s="267">
        <v>1000024745</v>
      </c>
      <c r="C503" s="267">
        <v>1000024746</v>
      </c>
      <c r="D503" s="268" t="s">
        <v>60</v>
      </c>
      <c r="E503" s="268" t="s">
        <v>60</v>
      </c>
      <c r="F503" s="269"/>
      <c r="G503" s="269"/>
      <c r="H503" s="268" t="s">
        <v>60</v>
      </c>
      <c r="I503" s="268" t="s">
        <v>60</v>
      </c>
      <c r="J503" s="273"/>
      <c r="K503" s="273"/>
      <c r="L503" s="271">
        <v>13224.823237500001</v>
      </c>
      <c r="M503" s="272">
        <v>3041.7093446250001</v>
      </c>
    </row>
    <row r="504" spans="1:13" x14ac:dyDescent="0.3">
      <c r="A504" s="266" t="s">
        <v>532</v>
      </c>
      <c r="B504" s="267">
        <v>1000024747</v>
      </c>
      <c r="C504" s="267">
        <v>1000024748</v>
      </c>
      <c r="D504" s="268" t="s">
        <v>60</v>
      </c>
      <c r="E504" s="268" t="s">
        <v>60</v>
      </c>
      <c r="F504" s="269"/>
      <c r="G504" s="269"/>
      <c r="H504" s="268" t="s">
        <v>60</v>
      </c>
      <c r="I504" s="268" t="s">
        <v>60</v>
      </c>
      <c r="J504" s="273"/>
      <c r="K504" s="273"/>
      <c r="L504" s="271">
        <v>12023.652445</v>
      </c>
      <c r="M504" s="272">
        <v>2765.4400623500001</v>
      </c>
    </row>
    <row r="505" spans="1:13" x14ac:dyDescent="0.3">
      <c r="A505" s="266" t="s">
        <v>533</v>
      </c>
      <c r="B505" s="267">
        <v>1000024749</v>
      </c>
      <c r="C505" s="267">
        <v>1000024750</v>
      </c>
      <c r="D505" s="268" t="s">
        <v>60</v>
      </c>
      <c r="E505" s="268" t="s">
        <v>60</v>
      </c>
      <c r="F505" s="269"/>
      <c r="G505" s="269"/>
      <c r="H505" s="268" t="s">
        <v>60</v>
      </c>
      <c r="I505" s="268" t="s">
        <v>60</v>
      </c>
      <c r="J505" s="273"/>
      <c r="K505" s="273"/>
      <c r="L505" s="271">
        <v>40071.625002499997</v>
      </c>
      <c r="M505" s="272">
        <v>9216.4737505749999</v>
      </c>
    </row>
    <row r="506" spans="1:13" x14ac:dyDescent="0.3">
      <c r="A506" s="266" t="s">
        <v>534</v>
      </c>
      <c r="B506" s="267">
        <v>1000024011</v>
      </c>
      <c r="C506" s="267">
        <v>1000024012</v>
      </c>
      <c r="D506" s="268" t="s">
        <v>60</v>
      </c>
      <c r="E506" s="268" t="s">
        <v>60</v>
      </c>
      <c r="F506" s="269"/>
      <c r="G506" s="269"/>
      <c r="H506" s="268" t="s">
        <v>60</v>
      </c>
      <c r="I506" s="268" t="s">
        <v>60</v>
      </c>
      <c r="J506" s="273"/>
      <c r="K506" s="273"/>
      <c r="L506" s="271">
        <v>10580.605122499999</v>
      </c>
      <c r="M506" s="272">
        <v>2433.539178175</v>
      </c>
    </row>
    <row r="507" spans="1:13" x14ac:dyDescent="0.3">
      <c r="A507" s="266" t="s">
        <v>535</v>
      </c>
      <c r="B507" s="267">
        <v>1000024015</v>
      </c>
      <c r="C507" s="267">
        <v>1000024016</v>
      </c>
      <c r="D507" s="268" t="s">
        <v>60</v>
      </c>
      <c r="E507" s="268" t="s">
        <v>60</v>
      </c>
      <c r="F507" s="269"/>
      <c r="G507" s="269"/>
      <c r="H507" s="268" t="s">
        <v>60</v>
      </c>
      <c r="I507" s="268" t="s">
        <v>60</v>
      </c>
      <c r="J507" s="273"/>
      <c r="K507" s="273"/>
      <c r="L507" s="271">
        <v>9618.3247300000003</v>
      </c>
      <c r="M507" s="272">
        <v>2212.2146879000002</v>
      </c>
    </row>
    <row r="508" spans="1:13" x14ac:dyDescent="0.3">
      <c r="A508" s="266" t="s">
        <v>536</v>
      </c>
      <c r="B508" s="267">
        <v>1000024007</v>
      </c>
      <c r="C508" s="267">
        <v>1000024008</v>
      </c>
      <c r="D508" s="268" t="s">
        <v>60</v>
      </c>
      <c r="E508" s="268" t="s">
        <v>60</v>
      </c>
      <c r="F508" s="269"/>
      <c r="G508" s="269"/>
      <c r="H508" s="268" t="s">
        <v>60</v>
      </c>
      <c r="I508" s="268" t="s">
        <v>60</v>
      </c>
      <c r="J508" s="273"/>
      <c r="K508" s="273"/>
      <c r="L508" s="271">
        <v>32057.598614999999</v>
      </c>
      <c r="M508" s="272">
        <v>7373.2476814500005</v>
      </c>
    </row>
    <row r="509" spans="1:13" x14ac:dyDescent="0.3">
      <c r="A509" s="266" t="s">
        <v>537</v>
      </c>
      <c r="B509" s="267">
        <v>1000024775</v>
      </c>
      <c r="C509" s="267">
        <v>1000024776</v>
      </c>
      <c r="D509" s="268" t="s">
        <v>60</v>
      </c>
      <c r="E509" s="268" t="s">
        <v>60</v>
      </c>
      <c r="F509" s="269"/>
      <c r="G509" s="269"/>
      <c r="H509" s="268" t="s">
        <v>60</v>
      </c>
      <c r="I509" s="268" t="s">
        <v>60</v>
      </c>
      <c r="J509" s="273"/>
      <c r="K509" s="273"/>
      <c r="L509" s="271">
        <v>5669.167805</v>
      </c>
      <c r="M509" s="272">
        <v>1303.9085951500001</v>
      </c>
    </row>
    <row r="510" spans="1:13" x14ac:dyDescent="0.3">
      <c r="A510" s="266" t="s">
        <v>538</v>
      </c>
      <c r="B510" s="267">
        <v>1000024777</v>
      </c>
      <c r="C510" s="267">
        <v>1000024778</v>
      </c>
      <c r="D510" s="268" t="s">
        <v>60</v>
      </c>
      <c r="E510" s="268" t="s">
        <v>60</v>
      </c>
      <c r="F510" s="269"/>
      <c r="G510" s="269"/>
      <c r="H510" s="268" t="s">
        <v>60</v>
      </c>
      <c r="I510" s="268" t="s">
        <v>60</v>
      </c>
      <c r="J510" s="273"/>
      <c r="K510" s="273"/>
      <c r="L510" s="271">
        <v>5154.0603799999999</v>
      </c>
      <c r="M510" s="272">
        <v>1185.4338874</v>
      </c>
    </row>
    <row r="511" spans="1:13" x14ac:dyDescent="0.3">
      <c r="A511" s="266" t="s">
        <v>539</v>
      </c>
      <c r="B511" s="267">
        <v>1000024779</v>
      </c>
      <c r="C511" s="267">
        <v>1000024780</v>
      </c>
      <c r="D511" s="268" t="s">
        <v>60</v>
      </c>
      <c r="E511" s="268" t="s">
        <v>60</v>
      </c>
      <c r="F511" s="269"/>
      <c r="G511" s="269"/>
      <c r="H511" s="268" t="s">
        <v>60</v>
      </c>
      <c r="I511" s="268" t="s">
        <v>60</v>
      </c>
      <c r="J511" s="273"/>
      <c r="K511" s="273"/>
      <c r="L511" s="271">
        <v>17174.726694999998</v>
      </c>
      <c r="M511" s="272">
        <v>3950.1871398499998</v>
      </c>
    </row>
    <row r="512" spans="1:13" x14ac:dyDescent="0.3">
      <c r="A512" s="266" t="s">
        <v>540</v>
      </c>
      <c r="B512" s="267">
        <v>1000024039</v>
      </c>
      <c r="C512" s="267">
        <v>1000024040</v>
      </c>
      <c r="D512" s="268" t="s">
        <v>60</v>
      </c>
      <c r="E512" s="268" t="s">
        <v>60</v>
      </c>
      <c r="F512" s="269"/>
      <c r="G512" s="269"/>
      <c r="H512" s="268" t="s">
        <v>60</v>
      </c>
      <c r="I512" s="268" t="s">
        <v>60</v>
      </c>
      <c r="J512" s="273"/>
      <c r="K512" s="273"/>
      <c r="L512" s="271">
        <v>4535.1849375000002</v>
      </c>
      <c r="M512" s="272">
        <v>1043.092535625</v>
      </c>
    </row>
    <row r="513" spans="1:13" x14ac:dyDescent="0.3">
      <c r="A513" s="266" t="s">
        <v>541</v>
      </c>
      <c r="B513" s="267">
        <v>1000024043</v>
      </c>
      <c r="C513" s="267">
        <v>1000024044</v>
      </c>
      <c r="D513" s="268" t="s">
        <v>60</v>
      </c>
      <c r="E513" s="268" t="s">
        <v>60</v>
      </c>
      <c r="F513" s="269"/>
      <c r="G513" s="269"/>
      <c r="H513" s="268" t="s">
        <v>60</v>
      </c>
      <c r="I513" s="268" t="s">
        <v>60</v>
      </c>
      <c r="J513" s="273"/>
      <c r="K513" s="273"/>
      <c r="L513" s="271">
        <v>4123.0989975000002</v>
      </c>
      <c r="M513" s="272">
        <v>948.31276942500006</v>
      </c>
    </row>
    <row r="514" spans="1:13" x14ac:dyDescent="0.3">
      <c r="A514" s="266" t="s">
        <v>542</v>
      </c>
      <c r="B514" s="267">
        <v>1000024035</v>
      </c>
      <c r="C514" s="267">
        <v>1000024036</v>
      </c>
      <c r="D514" s="268" t="s">
        <v>60</v>
      </c>
      <c r="E514" s="268" t="s">
        <v>60</v>
      </c>
      <c r="F514" s="269"/>
      <c r="G514" s="269"/>
      <c r="H514" s="268" t="s">
        <v>60</v>
      </c>
      <c r="I514" s="268" t="s">
        <v>60</v>
      </c>
      <c r="J514" s="273"/>
      <c r="K514" s="273"/>
      <c r="L514" s="271">
        <v>13739.18413</v>
      </c>
      <c r="M514" s="272">
        <v>3160.0123499000001</v>
      </c>
    </row>
    <row r="515" spans="1:13" x14ac:dyDescent="0.3">
      <c r="A515" s="266" t="s">
        <v>543</v>
      </c>
      <c r="B515" s="267">
        <v>1000024629</v>
      </c>
      <c r="C515" s="267">
        <v>1000024630</v>
      </c>
      <c r="D515" s="268" t="s">
        <v>60</v>
      </c>
      <c r="E515" s="268" t="s">
        <v>60</v>
      </c>
      <c r="F515" s="269"/>
      <c r="G515" s="269"/>
      <c r="H515" s="268" t="s">
        <v>60</v>
      </c>
      <c r="I515" s="268" t="s">
        <v>60</v>
      </c>
      <c r="J515" s="273"/>
      <c r="K515" s="273"/>
      <c r="L515" s="271">
        <v>40071.625002499997</v>
      </c>
      <c r="M515" s="272">
        <v>9216.4737505749999</v>
      </c>
    </row>
    <row r="516" spans="1:13" x14ac:dyDescent="0.3">
      <c r="A516" s="266" t="s">
        <v>544</v>
      </c>
      <c r="B516" s="267">
        <v>1000024631</v>
      </c>
      <c r="C516" s="267">
        <v>1000024632</v>
      </c>
      <c r="D516" s="268" t="s">
        <v>60</v>
      </c>
      <c r="E516" s="268" t="s">
        <v>60</v>
      </c>
      <c r="F516" s="269"/>
      <c r="G516" s="269"/>
      <c r="H516" s="268" t="s">
        <v>60</v>
      </c>
      <c r="I516" s="268" t="s">
        <v>60</v>
      </c>
      <c r="J516" s="273"/>
      <c r="K516" s="273"/>
      <c r="L516" s="271">
        <v>40071.625002499997</v>
      </c>
      <c r="M516" s="272">
        <v>9216.4737505749999</v>
      </c>
    </row>
    <row r="517" spans="1:13" x14ac:dyDescent="0.3">
      <c r="A517" s="266" t="s">
        <v>545</v>
      </c>
      <c r="B517" s="267">
        <v>1000024633</v>
      </c>
      <c r="C517" s="267">
        <v>1000024634</v>
      </c>
      <c r="D517" s="268" t="s">
        <v>60</v>
      </c>
      <c r="E517" s="268" t="s">
        <v>60</v>
      </c>
      <c r="F517" s="269"/>
      <c r="G517" s="269"/>
      <c r="H517" s="268" t="s">
        <v>60</v>
      </c>
      <c r="I517" s="268" t="s">
        <v>60</v>
      </c>
      <c r="J517" s="273"/>
      <c r="K517" s="273"/>
      <c r="L517" s="271">
        <v>40071.625002499997</v>
      </c>
      <c r="M517" s="272">
        <v>9216.4737505749999</v>
      </c>
    </row>
    <row r="518" spans="1:13" x14ac:dyDescent="0.3">
      <c r="A518" s="266" t="s">
        <v>546</v>
      </c>
      <c r="B518" s="267">
        <v>1000023695</v>
      </c>
      <c r="C518" s="267">
        <v>1000023696</v>
      </c>
      <c r="D518" s="268" t="s">
        <v>60</v>
      </c>
      <c r="E518" s="268" t="s">
        <v>60</v>
      </c>
      <c r="F518" s="269"/>
      <c r="G518" s="269"/>
      <c r="H518" s="268" t="s">
        <v>60</v>
      </c>
      <c r="I518" s="268" t="s">
        <v>60</v>
      </c>
      <c r="J518" s="273"/>
      <c r="K518" s="273"/>
      <c r="L518" s="271">
        <v>32057.598614999999</v>
      </c>
      <c r="M518" s="272">
        <v>7373.2476814500005</v>
      </c>
    </row>
    <row r="519" spans="1:13" x14ac:dyDescent="0.3">
      <c r="A519" s="266" t="s">
        <v>547</v>
      </c>
      <c r="B519" s="267">
        <v>1000023699</v>
      </c>
      <c r="C519" s="267">
        <v>1000023700</v>
      </c>
      <c r="D519" s="268" t="s">
        <v>60</v>
      </c>
      <c r="E519" s="268" t="s">
        <v>60</v>
      </c>
      <c r="F519" s="269"/>
      <c r="G519" s="269"/>
      <c r="H519" s="268" t="s">
        <v>60</v>
      </c>
      <c r="I519" s="268" t="s">
        <v>60</v>
      </c>
      <c r="J519" s="273"/>
      <c r="K519" s="273"/>
      <c r="L519" s="271">
        <v>32057.598614999999</v>
      </c>
      <c r="M519" s="272">
        <v>7373.2476814500005</v>
      </c>
    </row>
    <row r="520" spans="1:13" x14ac:dyDescent="0.3">
      <c r="A520" s="266" t="s">
        <v>548</v>
      </c>
      <c r="B520" s="267">
        <v>1000023691</v>
      </c>
      <c r="C520" s="267">
        <v>1000023692</v>
      </c>
      <c r="D520" s="268" t="s">
        <v>60</v>
      </c>
      <c r="E520" s="268" t="s">
        <v>60</v>
      </c>
      <c r="F520" s="269"/>
      <c r="G520" s="269"/>
      <c r="H520" s="268" t="s">
        <v>60</v>
      </c>
      <c r="I520" s="268" t="s">
        <v>60</v>
      </c>
      <c r="J520" s="273"/>
      <c r="K520" s="273"/>
      <c r="L520" s="271">
        <v>32057.598614999999</v>
      </c>
      <c r="M520" s="272">
        <v>7373.2476814500005</v>
      </c>
    </row>
    <row r="521" spans="1:13" x14ac:dyDescent="0.3">
      <c r="A521" s="266" t="s">
        <v>549</v>
      </c>
      <c r="B521" s="267">
        <v>1000024635</v>
      </c>
      <c r="C521" s="267">
        <v>1000024636</v>
      </c>
      <c r="D521" s="268" t="s">
        <v>60</v>
      </c>
      <c r="E521" s="268" t="s">
        <v>60</v>
      </c>
      <c r="F521" s="269"/>
      <c r="G521" s="269"/>
      <c r="H521" s="268" t="s">
        <v>60</v>
      </c>
      <c r="I521" s="268" t="s">
        <v>60</v>
      </c>
      <c r="J521" s="273"/>
      <c r="K521" s="273"/>
      <c r="L521" s="271">
        <v>13224.823237500001</v>
      </c>
      <c r="M521" s="272">
        <v>3041.7093446250001</v>
      </c>
    </row>
    <row r="522" spans="1:13" x14ac:dyDescent="0.3">
      <c r="A522" s="266" t="s">
        <v>550</v>
      </c>
      <c r="B522" s="267">
        <v>1000024637</v>
      </c>
      <c r="C522" s="267">
        <v>1000024638</v>
      </c>
      <c r="D522" s="268" t="s">
        <v>60</v>
      </c>
      <c r="E522" s="268" t="s">
        <v>60</v>
      </c>
      <c r="F522" s="269"/>
      <c r="G522" s="269"/>
      <c r="H522" s="268" t="s">
        <v>60</v>
      </c>
      <c r="I522" s="268" t="s">
        <v>60</v>
      </c>
      <c r="J522" s="273"/>
      <c r="K522" s="273"/>
      <c r="L522" s="271">
        <v>12023.652445</v>
      </c>
      <c r="M522" s="272">
        <v>2765.4400623500001</v>
      </c>
    </row>
    <row r="523" spans="1:13" x14ac:dyDescent="0.3">
      <c r="A523" s="266" t="s">
        <v>551</v>
      </c>
      <c r="B523" s="267">
        <v>1000024639</v>
      </c>
      <c r="C523" s="267">
        <v>1000024640</v>
      </c>
      <c r="D523" s="268" t="s">
        <v>60</v>
      </c>
      <c r="E523" s="268" t="s">
        <v>60</v>
      </c>
      <c r="F523" s="269"/>
      <c r="G523" s="269"/>
      <c r="H523" s="268" t="s">
        <v>60</v>
      </c>
      <c r="I523" s="268" t="s">
        <v>60</v>
      </c>
      <c r="J523" s="273"/>
      <c r="K523" s="273"/>
      <c r="L523" s="271">
        <v>40071.625002499997</v>
      </c>
      <c r="M523" s="272">
        <v>9216.4737505749999</v>
      </c>
    </row>
    <row r="524" spans="1:13" ht="24" x14ac:dyDescent="0.3">
      <c r="A524" s="266" t="s">
        <v>552</v>
      </c>
      <c r="B524" s="267">
        <v>1000024051</v>
      </c>
      <c r="C524" s="267">
        <v>1000024052</v>
      </c>
      <c r="D524" s="268" t="s">
        <v>60</v>
      </c>
      <c r="E524" s="268" t="s">
        <v>60</v>
      </c>
      <c r="F524" s="269"/>
      <c r="G524" s="269"/>
      <c r="H524" s="268" t="s">
        <v>60</v>
      </c>
      <c r="I524" s="268" t="s">
        <v>60</v>
      </c>
      <c r="J524" s="273"/>
      <c r="K524" s="273"/>
      <c r="L524" s="271">
        <v>10580.605122499999</v>
      </c>
      <c r="M524" s="272">
        <v>2433.539178175</v>
      </c>
    </row>
    <row r="525" spans="1:13" x14ac:dyDescent="0.3">
      <c r="A525" s="266" t="s">
        <v>553</v>
      </c>
      <c r="B525" s="267">
        <v>1000024055</v>
      </c>
      <c r="C525" s="267">
        <v>1000024056</v>
      </c>
      <c r="D525" s="268" t="s">
        <v>60</v>
      </c>
      <c r="E525" s="268" t="s">
        <v>60</v>
      </c>
      <c r="F525" s="269"/>
      <c r="G525" s="269"/>
      <c r="H525" s="268" t="s">
        <v>60</v>
      </c>
      <c r="I525" s="268" t="s">
        <v>60</v>
      </c>
      <c r="J525" s="273"/>
      <c r="K525" s="273"/>
      <c r="L525" s="271">
        <v>9618.3247300000003</v>
      </c>
      <c r="M525" s="272">
        <v>2212.2146879000002</v>
      </c>
    </row>
    <row r="526" spans="1:13" x14ac:dyDescent="0.3">
      <c r="A526" s="266" t="s">
        <v>554</v>
      </c>
      <c r="B526" s="267">
        <v>1000024047</v>
      </c>
      <c r="C526" s="267">
        <v>1000024048</v>
      </c>
      <c r="D526" s="268" t="s">
        <v>60</v>
      </c>
      <c r="E526" s="268" t="s">
        <v>60</v>
      </c>
      <c r="F526" s="269"/>
      <c r="G526" s="269"/>
      <c r="H526" s="268" t="s">
        <v>60</v>
      </c>
      <c r="I526" s="268" t="s">
        <v>60</v>
      </c>
      <c r="J526" s="273"/>
      <c r="K526" s="273"/>
      <c r="L526" s="271">
        <v>32057.598614999999</v>
      </c>
      <c r="M526" s="272">
        <v>7373.2476814500005</v>
      </c>
    </row>
    <row r="527" spans="1:13" x14ac:dyDescent="0.3">
      <c r="A527" s="266" t="s">
        <v>555</v>
      </c>
      <c r="B527" s="267">
        <v>1000024677</v>
      </c>
      <c r="C527" s="267">
        <v>1000024678</v>
      </c>
      <c r="D527" s="268" t="s">
        <v>60</v>
      </c>
      <c r="E527" s="268" t="s">
        <v>60</v>
      </c>
      <c r="F527" s="269"/>
      <c r="G527" s="269"/>
      <c r="H527" s="268" t="s">
        <v>60</v>
      </c>
      <c r="I527" s="268" t="s">
        <v>60</v>
      </c>
      <c r="J527" s="273"/>
      <c r="K527" s="273"/>
      <c r="L527" s="271">
        <v>11335.349479999999</v>
      </c>
      <c r="M527" s="272">
        <v>2607.1303803999999</v>
      </c>
    </row>
    <row r="528" spans="1:13" x14ac:dyDescent="0.3">
      <c r="A528" s="266" t="s">
        <v>556</v>
      </c>
      <c r="B528" s="267">
        <v>1000024679</v>
      </c>
      <c r="C528" s="267">
        <v>1000024680</v>
      </c>
      <c r="D528" s="268" t="s">
        <v>60</v>
      </c>
      <c r="E528" s="268" t="s">
        <v>60</v>
      </c>
      <c r="F528" s="269"/>
      <c r="G528" s="269"/>
      <c r="H528" s="268" t="s">
        <v>60</v>
      </c>
      <c r="I528" s="268" t="s">
        <v>60</v>
      </c>
      <c r="J528" s="273"/>
      <c r="K528" s="273"/>
      <c r="L528" s="271">
        <v>10305.13463</v>
      </c>
      <c r="M528" s="272">
        <v>2370.1809649000002</v>
      </c>
    </row>
    <row r="529" spans="1:13" x14ac:dyDescent="0.3">
      <c r="A529" s="266" t="s">
        <v>557</v>
      </c>
      <c r="B529" s="267">
        <v>1000024681</v>
      </c>
      <c r="C529" s="267">
        <v>1000024682</v>
      </c>
      <c r="D529" s="268" t="s">
        <v>60</v>
      </c>
      <c r="E529" s="268" t="s">
        <v>60</v>
      </c>
      <c r="F529" s="269"/>
      <c r="G529" s="269"/>
      <c r="H529" s="268" t="s">
        <v>60</v>
      </c>
      <c r="I529" s="268" t="s">
        <v>60</v>
      </c>
      <c r="J529" s="273"/>
      <c r="K529" s="273"/>
      <c r="L529" s="271">
        <v>34347.213792499999</v>
      </c>
      <c r="M529" s="272">
        <v>7899.8591722749998</v>
      </c>
    </row>
    <row r="530" spans="1:13" ht="24" x14ac:dyDescent="0.3">
      <c r="A530" s="266" t="s">
        <v>558</v>
      </c>
      <c r="B530" s="267">
        <v>1000024061</v>
      </c>
      <c r="C530" s="267">
        <v>1000024062</v>
      </c>
      <c r="D530" s="268" t="s">
        <v>60</v>
      </c>
      <c r="E530" s="268" t="s">
        <v>60</v>
      </c>
      <c r="F530" s="269"/>
      <c r="G530" s="269"/>
      <c r="H530" s="268" t="s">
        <v>60</v>
      </c>
      <c r="I530" s="268" t="s">
        <v>60</v>
      </c>
      <c r="J530" s="273"/>
      <c r="K530" s="273"/>
      <c r="L530" s="271">
        <v>9068.8768099999998</v>
      </c>
      <c r="M530" s="272">
        <v>2085.8416662999998</v>
      </c>
    </row>
    <row r="531" spans="1:13" x14ac:dyDescent="0.3">
      <c r="A531" s="266" t="s">
        <v>559</v>
      </c>
      <c r="B531" s="267">
        <v>1000024063</v>
      </c>
      <c r="C531" s="267">
        <v>1000024064</v>
      </c>
      <c r="D531" s="268" t="s">
        <v>60</v>
      </c>
      <c r="E531" s="268" t="s">
        <v>60</v>
      </c>
      <c r="F531" s="269"/>
      <c r="G531" s="269"/>
      <c r="H531" s="268" t="s">
        <v>60</v>
      </c>
      <c r="I531" s="268" t="s">
        <v>60</v>
      </c>
      <c r="J531" s="273"/>
      <c r="K531" s="273"/>
      <c r="L531" s="271">
        <v>8243.9583974999987</v>
      </c>
      <c r="M531" s="272">
        <v>1896.1104314249999</v>
      </c>
    </row>
    <row r="532" spans="1:13" x14ac:dyDescent="0.3">
      <c r="A532" s="266" t="s">
        <v>560</v>
      </c>
      <c r="B532" s="267">
        <v>1000024059</v>
      </c>
      <c r="C532" s="267">
        <v>1000024060</v>
      </c>
      <c r="D532" s="268" t="s">
        <v>60</v>
      </c>
      <c r="E532" s="268" t="s">
        <v>60</v>
      </c>
      <c r="F532" s="269"/>
      <c r="G532" s="269"/>
      <c r="H532" s="268" t="s">
        <v>60</v>
      </c>
      <c r="I532" s="268" t="s">
        <v>60</v>
      </c>
      <c r="J532" s="273"/>
      <c r="K532" s="273"/>
      <c r="L532" s="271">
        <v>27477.621727499998</v>
      </c>
      <c r="M532" s="272">
        <v>6319.8529973249997</v>
      </c>
    </row>
    <row r="533" spans="1:13" x14ac:dyDescent="0.3">
      <c r="A533" s="266" t="s">
        <v>561</v>
      </c>
      <c r="B533" s="267">
        <v>1000024781</v>
      </c>
      <c r="C533" s="267">
        <v>1000024782</v>
      </c>
      <c r="D533" s="268" t="s">
        <v>60</v>
      </c>
      <c r="E533" s="268" t="s">
        <v>60</v>
      </c>
      <c r="F533" s="269"/>
      <c r="G533" s="269"/>
      <c r="H533" s="268" t="s">
        <v>60</v>
      </c>
      <c r="I533" s="268" t="s">
        <v>60</v>
      </c>
      <c r="J533" s="273"/>
      <c r="K533" s="273"/>
      <c r="L533" s="271">
        <v>5669.167805</v>
      </c>
      <c r="M533" s="272">
        <v>1303.9085951500001</v>
      </c>
    </row>
    <row r="534" spans="1:13" x14ac:dyDescent="0.3">
      <c r="A534" s="266" t="s">
        <v>562</v>
      </c>
      <c r="B534" s="267">
        <v>1000024783</v>
      </c>
      <c r="C534" s="267">
        <v>1000024784</v>
      </c>
      <c r="D534" s="268" t="s">
        <v>60</v>
      </c>
      <c r="E534" s="268" t="s">
        <v>60</v>
      </c>
      <c r="F534" s="269"/>
      <c r="G534" s="269"/>
      <c r="H534" s="268" t="s">
        <v>60</v>
      </c>
      <c r="I534" s="268" t="s">
        <v>60</v>
      </c>
      <c r="J534" s="273"/>
      <c r="K534" s="273"/>
      <c r="L534" s="271">
        <v>5154.0603799999999</v>
      </c>
      <c r="M534" s="272">
        <v>1185.4338874</v>
      </c>
    </row>
    <row r="535" spans="1:13" x14ac:dyDescent="0.3">
      <c r="A535" s="266" t="s">
        <v>563</v>
      </c>
      <c r="B535" s="267">
        <v>1000024785</v>
      </c>
      <c r="C535" s="267">
        <v>1000024786</v>
      </c>
      <c r="D535" s="268" t="s">
        <v>60</v>
      </c>
      <c r="E535" s="268" t="s">
        <v>60</v>
      </c>
      <c r="F535" s="269"/>
      <c r="G535" s="269"/>
      <c r="H535" s="268" t="s">
        <v>60</v>
      </c>
      <c r="I535" s="268" t="s">
        <v>60</v>
      </c>
      <c r="J535" s="273"/>
      <c r="K535" s="273"/>
      <c r="L535" s="271">
        <v>17174.726694999998</v>
      </c>
      <c r="M535" s="272">
        <v>3950.1871398499998</v>
      </c>
    </row>
    <row r="536" spans="1:13" x14ac:dyDescent="0.3">
      <c r="A536" s="266" t="s">
        <v>564</v>
      </c>
      <c r="B536" s="267">
        <v>1000024093</v>
      </c>
      <c r="C536" s="267">
        <v>1000024094</v>
      </c>
      <c r="D536" s="268" t="s">
        <v>60</v>
      </c>
      <c r="E536" s="268" t="s">
        <v>60</v>
      </c>
      <c r="F536" s="269"/>
      <c r="G536" s="269"/>
      <c r="H536" s="268" t="s">
        <v>60</v>
      </c>
      <c r="I536" s="268" t="s">
        <v>60</v>
      </c>
      <c r="J536" s="273"/>
      <c r="K536" s="273"/>
      <c r="L536" s="271">
        <v>4535.1849375000002</v>
      </c>
      <c r="M536" s="272">
        <v>1043.092535625</v>
      </c>
    </row>
    <row r="537" spans="1:13" x14ac:dyDescent="0.3">
      <c r="A537" s="266" t="s">
        <v>565</v>
      </c>
      <c r="B537" s="267">
        <v>1000024097</v>
      </c>
      <c r="C537" s="267">
        <v>1000024098</v>
      </c>
      <c r="D537" s="268" t="s">
        <v>60</v>
      </c>
      <c r="E537" s="268" t="s">
        <v>60</v>
      </c>
      <c r="F537" s="269"/>
      <c r="G537" s="269"/>
      <c r="H537" s="268" t="s">
        <v>60</v>
      </c>
      <c r="I537" s="268" t="s">
        <v>60</v>
      </c>
      <c r="J537" s="273"/>
      <c r="K537" s="273"/>
      <c r="L537" s="271">
        <v>4123.0989975000002</v>
      </c>
      <c r="M537" s="272">
        <v>948.31276942500006</v>
      </c>
    </row>
    <row r="538" spans="1:13" x14ac:dyDescent="0.3">
      <c r="A538" s="266" t="s">
        <v>566</v>
      </c>
      <c r="B538" s="267">
        <v>1000024089</v>
      </c>
      <c r="C538" s="267">
        <v>1000024090</v>
      </c>
      <c r="D538" s="268" t="s">
        <v>60</v>
      </c>
      <c r="E538" s="268" t="s">
        <v>60</v>
      </c>
      <c r="F538" s="269"/>
      <c r="G538" s="269"/>
      <c r="H538" s="268" t="s">
        <v>60</v>
      </c>
      <c r="I538" s="268" t="s">
        <v>60</v>
      </c>
      <c r="J538" s="273"/>
      <c r="K538" s="273"/>
      <c r="L538" s="271">
        <v>13739.18413</v>
      </c>
      <c r="M538" s="272">
        <v>3160.0123499000001</v>
      </c>
    </row>
    <row r="539" spans="1:13" x14ac:dyDescent="0.3">
      <c r="A539" s="266" t="s">
        <v>567</v>
      </c>
      <c r="B539" s="267">
        <v>1000024065</v>
      </c>
      <c r="C539" s="267">
        <v>1000024066</v>
      </c>
      <c r="D539" s="268" t="s">
        <v>60</v>
      </c>
      <c r="E539" s="268" t="s">
        <v>60</v>
      </c>
      <c r="F539" s="269"/>
      <c r="G539" s="269"/>
      <c r="H539" s="268" t="s">
        <v>60</v>
      </c>
      <c r="I539" s="268" t="s">
        <v>60</v>
      </c>
      <c r="J539" s="273"/>
      <c r="K539" s="273"/>
      <c r="L539" s="271">
        <v>36636.082437499994</v>
      </c>
      <c r="M539" s="272">
        <v>8426.2989606249994</v>
      </c>
    </row>
    <row r="540" spans="1:13" x14ac:dyDescent="0.3">
      <c r="A540" s="266" t="s">
        <v>568</v>
      </c>
      <c r="B540" s="267">
        <v>1000024067</v>
      </c>
      <c r="C540" s="267">
        <v>1000024068</v>
      </c>
      <c r="D540" s="268" t="s">
        <v>60</v>
      </c>
      <c r="E540" s="268" t="s">
        <v>60</v>
      </c>
      <c r="F540" s="269"/>
      <c r="G540" s="269"/>
      <c r="H540" s="268" t="s">
        <v>60</v>
      </c>
      <c r="I540" s="268" t="s">
        <v>60</v>
      </c>
      <c r="J540" s="273"/>
      <c r="K540" s="273"/>
      <c r="L540" s="271">
        <v>47627.280435000001</v>
      </c>
      <c r="M540" s="272">
        <v>10954.27450005</v>
      </c>
    </row>
    <row r="541" spans="1:13" x14ac:dyDescent="0.3">
      <c r="A541" s="266" t="s">
        <v>569</v>
      </c>
      <c r="B541" s="267">
        <v>1000024641</v>
      </c>
      <c r="C541" s="267">
        <v>1000024642</v>
      </c>
      <c r="D541" s="268" t="s">
        <v>60</v>
      </c>
      <c r="E541" s="268" t="s">
        <v>60</v>
      </c>
      <c r="F541" s="269"/>
      <c r="G541" s="269"/>
      <c r="H541" s="268" t="s">
        <v>60</v>
      </c>
      <c r="I541" s="268" t="s">
        <v>60</v>
      </c>
      <c r="J541" s="273"/>
      <c r="K541" s="273"/>
      <c r="L541" s="271">
        <v>40071.625002499997</v>
      </c>
      <c r="M541" s="272">
        <v>9216.4737505749999</v>
      </c>
    </row>
    <row r="542" spans="1:13" x14ac:dyDescent="0.3">
      <c r="A542" s="266" t="s">
        <v>570</v>
      </c>
      <c r="B542" s="267">
        <v>1000024643</v>
      </c>
      <c r="C542" s="267">
        <v>1000024644</v>
      </c>
      <c r="D542" s="268" t="s">
        <v>60</v>
      </c>
      <c r="E542" s="268" t="s">
        <v>60</v>
      </c>
      <c r="F542" s="269"/>
      <c r="G542" s="269"/>
      <c r="H542" s="268" t="s">
        <v>60</v>
      </c>
      <c r="I542" s="268" t="s">
        <v>60</v>
      </c>
      <c r="J542" s="273"/>
      <c r="K542" s="273"/>
      <c r="L542" s="271">
        <v>40071.625002499997</v>
      </c>
      <c r="M542" s="272">
        <v>9216.4737505749999</v>
      </c>
    </row>
    <row r="543" spans="1:13" x14ac:dyDescent="0.3">
      <c r="A543" s="266" t="s">
        <v>571</v>
      </c>
      <c r="B543" s="267">
        <v>1000024645</v>
      </c>
      <c r="C543" s="267">
        <v>1000024646</v>
      </c>
      <c r="D543" s="268" t="s">
        <v>60</v>
      </c>
      <c r="E543" s="268" t="s">
        <v>60</v>
      </c>
      <c r="F543" s="269"/>
      <c r="G543" s="269"/>
      <c r="H543" s="268" t="s">
        <v>60</v>
      </c>
      <c r="I543" s="268" t="s">
        <v>60</v>
      </c>
      <c r="J543" s="273"/>
      <c r="K543" s="273"/>
      <c r="L543" s="271">
        <v>40071.625002499997</v>
      </c>
      <c r="M543" s="272">
        <v>9216.4737505749999</v>
      </c>
    </row>
    <row r="544" spans="1:13" x14ac:dyDescent="0.3">
      <c r="A544" s="266" t="s">
        <v>572</v>
      </c>
      <c r="B544" s="267">
        <v>1000024081</v>
      </c>
      <c r="C544" s="267">
        <v>1000024082</v>
      </c>
      <c r="D544" s="268" t="s">
        <v>60</v>
      </c>
      <c r="E544" s="268" t="s">
        <v>60</v>
      </c>
      <c r="F544" s="269"/>
      <c r="G544" s="269"/>
      <c r="H544" s="268" t="s">
        <v>60</v>
      </c>
      <c r="I544" s="268" t="s">
        <v>60</v>
      </c>
      <c r="J544" s="273"/>
      <c r="K544" s="273"/>
      <c r="L544" s="271">
        <v>32057.598614999999</v>
      </c>
      <c r="M544" s="272">
        <v>7373.2476814500005</v>
      </c>
    </row>
    <row r="545" spans="1:13" x14ac:dyDescent="0.3">
      <c r="A545" s="266" t="s">
        <v>573</v>
      </c>
      <c r="B545" s="267">
        <v>1000024085</v>
      </c>
      <c r="C545" s="267">
        <v>1000024086</v>
      </c>
      <c r="D545" s="268" t="s">
        <v>60</v>
      </c>
      <c r="E545" s="268" t="s">
        <v>60</v>
      </c>
      <c r="F545" s="269"/>
      <c r="G545" s="269"/>
      <c r="H545" s="268" t="s">
        <v>60</v>
      </c>
      <c r="I545" s="268" t="s">
        <v>60</v>
      </c>
      <c r="J545" s="273"/>
      <c r="K545" s="273"/>
      <c r="L545" s="271">
        <v>32057.598614999999</v>
      </c>
      <c r="M545" s="272">
        <v>7373.2476814500005</v>
      </c>
    </row>
    <row r="546" spans="1:13" x14ac:dyDescent="0.3">
      <c r="A546" s="266" t="s">
        <v>574</v>
      </c>
      <c r="B546" s="267">
        <v>1000024077</v>
      </c>
      <c r="C546" s="267">
        <v>1000024078</v>
      </c>
      <c r="D546" s="268" t="s">
        <v>60</v>
      </c>
      <c r="E546" s="268" t="s">
        <v>60</v>
      </c>
      <c r="F546" s="269"/>
      <c r="G546" s="269"/>
      <c r="H546" s="268" t="s">
        <v>60</v>
      </c>
      <c r="I546" s="268" t="s">
        <v>60</v>
      </c>
      <c r="J546" s="273"/>
      <c r="K546" s="273"/>
      <c r="L546" s="271">
        <v>32057.598614999999</v>
      </c>
      <c r="M546" s="272">
        <v>7373.2476814500005</v>
      </c>
    </row>
    <row r="547" spans="1:13" x14ac:dyDescent="0.3">
      <c r="A547" s="266" t="s">
        <v>575</v>
      </c>
      <c r="B547" s="267">
        <v>1000025021</v>
      </c>
      <c r="C547" s="267">
        <v>1000025022</v>
      </c>
      <c r="D547" s="268" t="s">
        <v>60</v>
      </c>
      <c r="E547" s="268" t="s">
        <v>60</v>
      </c>
      <c r="F547" s="269"/>
      <c r="G547" s="269"/>
      <c r="H547" s="268" t="s">
        <v>60</v>
      </c>
      <c r="I547" s="268" t="s">
        <v>60</v>
      </c>
      <c r="J547" s="273"/>
      <c r="K547" s="273"/>
      <c r="L547" s="271">
        <v>5669.167805</v>
      </c>
      <c r="M547" s="272">
        <v>1303.9085951500001</v>
      </c>
    </row>
    <row r="548" spans="1:13" x14ac:dyDescent="0.3">
      <c r="A548" s="266" t="s">
        <v>576</v>
      </c>
      <c r="B548" s="267">
        <v>1000025023</v>
      </c>
      <c r="C548" s="267">
        <v>1000025024</v>
      </c>
      <c r="D548" s="268" t="s">
        <v>60</v>
      </c>
      <c r="E548" s="268" t="s">
        <v>60</v>
      </c>
      <c r="F548" s="269"/>
      <c r="G548" s="269"/>
      <c r="H548" s="268" t="s">
        <v>60</v>
      </c>
      <c r="I548" s="268" t="s">
        <v>60</v>
      </c>
      <c r="J548" s="273"/>
      <c r="K548" s="273"/>
      <c r="L548" s="271">
        <v>5154.0603799999999</v>
      </c>
      <c r="M548" s="272">
        <v>1185.4338874</v>
      </c>
    </row>
    <row r="549" spans="1:13" x14ac:dyDescent="0.3">
      <c r="A549" s="266" t="s">
        <v>577</v>
      </c>
      <c r="B549" s="267">
        <v>1000024901</v>
      </c>
      <c r="C549" s="267">
        <v>1000024902</v>
      </c>
      <c r="D549" s="268" t="s">
        <v>60</v>
      </c>
      <c r="E549" s="268" t="s">
        <v>60</v>
      </c>
      <c r="F549" s="269"/>
      <c r="G549" s="269"/>
      <c r="H549" s="268" t="s">
        <v>60</v>
      </c>
      <c r="I549" s="268" t="s">
        <v>60</v>
      </c>
      <c r="J549" s="273"/>
      <c r="K549" s="273"/>
      <c r="L549" s="271">
        <v>17174.726694999998</v>
      </c>
      <c r="M549" s="272">
        <v>3950.1871398499998</v>
      </c>
    </row>
    <row r="550" spans="1:13" x14ac:dyDescent="0.3">
      <c r="A550" s="266" t="s">
        <v>578</v>
      </c>
      <c r="B550" s="267">
        <v>1000025017</v>
      </c>
      <c r="C550" s="267">
        <v>1000025018</v>
      </c>
      <c r="D550" s="268" t="s">
        <v>60</v>
      </c>
      <c r="E550" s="268" t="s">
        <v>60</v>
      </c>
      <c r="F550" s="269"/>
      <c r="G550" s="269"/>
      <c r="H550" s="268" t="s">
        <v>60</v>
      </c>
      <c r="I550" s="268" t="s">
        <v>60</v>
      </c>
      <c r="J550" s="273"/>
      <c r="K550" s="273"/>
      <c r="L550" s="271">
        <v>4535.1849375000002</v>
      </c>
      <c r="M550" s="272">
        <v>1043.092535625</v>
      </c>
    </row>
    <row r="551" spans="1:13" x14ac:dyDescent="0.3">
      <c r="A551" s="266" t="s">
        <v>579</v>
      </c>
      <c r="B551" s="267">
        <v>1000025019</v>
      </c>
      <c r="C551" s="267">
        <v>1000025020</v>
      </c>
      <c r="D551" s="268" t="s">
        <v>60</v>
      </c>
      <c r="E551" s="268" t="s">
        <v>60</v>
      </c>
      <c r="F551" s="269"/>
      <c r="G551" s="269"/>
      <c r="H551" s="268" t="s">
        <v>60</v>
      </c>
      <c r="I551" s="268" t="s">
        <v>60</v>
      </c>
      <c r="J551" s="273"/>
      <c r="K551" s="273"/>
      <c r="L551" s="271">
        <v>4123.0989975000002</v>
      </c>
      <c r="M551" s="272">
        <v>948.31276942500006</v>
      </c>
    </row>
    <row r="552" spans="1:13" x14ac:dyDescent="0.3">
      <c r="A552" s="266" t="s">
        <v>580</v>
      </c>
      <c r="B552" s="267">
        <v>1000024383</v>
      </c>
      <c r="C552" s="267">
        <v>1000024384</v>
      </c>
      <c r="D552" s="268" t="s">
        <v>60</v>
      </c>
      <c r="E552" s="268" t="s">
        <v>60</v>
      </c>
      <c r="F552" s="269"/>
      <c r="G552" s="269"/>
      <c r="H552" s="268" t="s">
        <v>60</v>
      </c>
      <c r="I552" s="268" t="s">
        <v>60</v>
      </c>
      <c r="J552" s="273"/>
      <c r="K552" s="273"/>
      <c r="L552" s="271">
        <v>13739.18413</v>
      </c>
      <c r="M552" s="272">
        <v>3160.0123499000001</v>
      </c>
    </row>
    <row r="553" spans="1:13" x14ac:dyDescent="0.3">
      <c r="A553" s="266" t="s">
        <v>581</v>
      </c>
      <c r="B553" s="267">
        <v>1000024903</v>
      </c>
      <c r="C553" s="267">
        <v>1000024904</v>
      </c>
      <c r="D553" s="268" t="s">
        <v>60</v>
      </c>
      <c r="E553" s="268" t="s">
        <v>60</v>
      </c>
      <c r="F553" s="269"/>
      <c r="G553" s="269"/>
      <c r="H553" s="268" t="s">
        <v>60</v>
      </c>
      <c r="I553" s="268" t="s">
        <v>60</v>
      </c>
      <c r="J553" s="273"/>
      <c r="K553" s="273"/>
      <c r="L553" s="271">
        <v>5669.167805</v>
      </c>
      <c r="M553" s="272">
        <v>1303.9085951500001</v>
      </c>
    </row>
    <row r="554" spans="1:13" x14ac:dyDescent="0.3">
      <c r="A554" s="266" t="s">
        <v>582</v>
      </c>
      <c r="B554" s="267">
        <v>1000024905</v>
      </c>
      <c r="C554" s="267">
        <v>1000024906</v>
      </c>
      <c r="D554" s="268" t="s">
        <v>60</v>
      </c>
      <c r="E554" s="268" t="s">
        <v>60</v>
      </c>
      <c r="F554" s="269"/>
      <c r="G554" s="269"/>
      <c r="H554" s="268" t="s">
        <v>60</v>
      </c>
      <c r="I554" s="268" t="s">
        <v>60</v>
      </c>
      <c r="J554" s="273"/>
      <c r="K554" s="273"/>
      <c r="L554" s="271">
        <v>5154.0603799999999</v>
      </c>
      <c r="M554" s="272">
        <v>1185.4338874</v>
      </c>
    </row>
    <row r="555" spans="1:13" x14ac:dyDescent="0.3">
      <c r="A555" s="266" t="s">
        <v>583</v>
      </c>
      <c r="B555" s="267">
        <v>1000024907</v>
      </c>
      <c r="C555" s="267">
        <v>1000024908</v>
      </c>
      <c r="D555" s="268" t="s">
        <v>60</v>
      </c>
      <c r="E555" s="268" t="s">
        <v>60</v>
      </c>
      <c r="F555" s="269"/>
      <c r="G555" s="269"/>
      <c r="H555" s="268" t="s">
        <v>60</v>
      </c>
      <c r="I555" s="268" t="s">
        <v>60</v>
      </c>
      <c r="J555" s="273"/>
      <c r="K555" s="273"/>
      <c r="L555" s="271">
        <v>17174.726694999998</v>
      </c>
      <c r="M555" s="272">
        <v>3950.1871398499998</v>
      </c>
    </row>
    <row r="556" spans="1:13" x14ac:dyDescent="0.3">
      <c r="A556" s="266" t="s">
        <v>584</v>
      </c>
      <c r="B556" s="267">
        <v>1000024111</v>
      </c>
      <c r="C556" s="267">
        <v>1000024112</v>
      </c>
      <c r="D556" s="268" t="s">
        <v>60</v>
      </c>
      <c r="E556" s="268" t="s">
        <v>60</v>
      </c>
      <c r="F556" s="269"/>
      <c r="G556" s="269"/>
      <c r="H556" s="268" t="s">
        <v>60</v>
      </c>
      <c r="I556" s="268" t="s">
        <v>60</v>
      </c>
      <c r="J556" s="273"/>
      <c r="K556" s="273"/>
      <c r="L556" s="271">
        <v>4535.1849375000002</v>
      </c>
      <c r="M556" s="272">
        <v>1043.092535625</v>
      </c>
    </row>
    <row r="557" spans="1:13" x14ac:dyDescent="0.3">
      <c r="A557" s="266" t="s">
        <v>585</v>
      </c>
      <c r="B557" s="267">
        <v>1000024115</v>
      </c>
      <c r="C557" s="267">
        <v>1000024116</v>
      </c>
      <c r="D557" s="268" t="s">
        <v>60</v>
      </c>
      <c r="E557" s="268" t="s">
        <v>60</v>
      </c>
      <c r="F557" s="269"/>
      <c r="G557" s="269"/>
      <c r="H557" s="268" t="s">
        <v>60</v>
      </c>
      <c r="I557" s="268" t="s">
        <v>60</v>
      </c>
      <c r="J557" s="273"/>
      <c r="K557" s="273"/>
      <c r="L557" s="271">
        <v>4123.0989975000002</v>
      </c>
      <c r="M557" s="272">
        <v>948.31276942500006</v>
      </c>
    </row>
    <row r="558" spans="1:13" x14ac:dyDescent="0.3">
      <c r="A558" s="266" t="s">
        <v>586</v>
      </c>
      <c r="B558" s="267">
        <v>1000024107</v>
      </c>
      <c r="C558" s="267">
        <v>1000024108</v>
      </c>
      <c r="D558" s="268" t="s">
        <v>60</v>
      </c>
      <c r="E558" s="268" t="s">
        <v>60</v>
      </c>
      <c r="F558" s="269"/>
      <c r="G558" s="269"/>
      <c r="H558" s="268" t="s">
        <v>60</v>
      </c>
      <c r="I558" s="268" t="s">
        <v>60</v>
      </c>
      <c r="J558" s="273"/>
      <c r="K558" s="273"/>
      <c r="L558" s="271">
        <v>13739.18413</v>
      </c>
      <c r="M558" s="272">
        <v>3160.0123499000001</v>
      </c>
    </row>
    <row r="559" spans="1:13" ht="24" x14ac:dyDescent="0.3">
      <c r="A559" s="266" t="s">
        <v>587</v>
      </c>
      <c r="B559" s="267">
        <v>1000024909</v>
      </c>
      <c r="C559" s="267">
        <v>1000024910</v>
      </c>
      <c r="D559" s="268" t="s">
        <v>60</v>
      </c>
      <c r="E559" s="268" t="s">
        <v>60</v>
      </c>
      <c r="F559" s="269"/>
      <c r="G559" s="269"/>
      <c r="H559" s="268" t="s">
        <v>60</v>
      </c>
      <c r="I559" s="268" t="s">
        <v>60</v>
      </c>
      <c r="J559" s="273"/>
      <c r="K559" s="273"/>
      <c r="L559" s="271">
        <v>5669.167805</v>
      </c>
      <c r="M559" s="272">
        <v>1303.9085951500001</v>
      </c>
    </row>
    <row r="560" spans="1:13" ht="24" x14ac:dyDescent="0.3">
      <c r="A560" s="266" t="s">
        <v>588</v>
      </c>
      <c r="B560" s="267">
        <v>1000024911</v>
      </c>
      <c r="C560" s="267">
        <v>1000024912</v>
      </c>
      <c r="D560" s="268" t="s">
        <v>60</v>
      </c>
      <c r="E560" s="268" t="s">
        <v>60</v>
      </c>
      <c r="F560" s="269"/>
      <c r="G560" s="269"/>
      <c r="H560" s="268" t="s">
        <v>60</v>
      </c>
      <c r="I560" s="268" t="s">
        <v>60</v>
      </c>
      <c r="J560" s="273"/>
      <c r="K560" s="273"/>
      <c r="L560" s="271">
        <v>5154.0603799999999</v>
      </c>
      <c r="M560" s="272">
        <v>1185.4338874</v>
      </c>
    </row>
    <row r="561" spans="1:13" ht="24" x14ac:dyDescent="0.3">
      <c r="A561" s="266" t="s">
        <v>589</v>
      </c>
      <c r="B561" s="267">
        <v>1000024913</v>
      </c>
      <c r="C561" s="267">
        <v>1000024914</v>
      </c>
      <c r="D561" s="268" t="s">
        <v>60</v>
      </c>
      <c r="E561" s="268" t="s">
        <v>60</v>
      </c>
      <c r="F561" s="269"/>
      <c r="G561" s="269"/>
      <c r="H561" s="268" t="s">
        <v>60</v>
      </c>
      <c r="I561" s="268" t="s">
        <v>60</v>
      </c>
      <c r="J561" s="273"/>
      <c r="K561" s="273"/>
      <c r="L561" s="271">
        <v>17174.726694999998</v>
      </c>
      <c r="M561" s="272">
        <v>3950.1871398499998</v>
      </c>
    </row>
    <row r="562" spans="1:13" ht="24" x14ac:dyDescent="0.3">
      <c r="A562" s="266" t="s">
        <v>590</v>
      </c>
      <c r="B562" s="267">
        <v>1000024123</v>
      </c>
      <c r="C562" s="267">
        <v>1000024124</v>
      </c>
      <c r="D562" s="268" t="s">
        <v>60</v>
      </c>
      <c r="E562" s="268" t="s">
        <v>60</v>
      </c>
      <c r="F562" s="269"/>
      <c r="G562" s="269"/>
      <c r="H562" s="268" t="s">
        <v>60</v>
      </c>
      <c r="I562" s="268" t="s">
        <v>60</v>
      </c>
      <c r="J562" s="273"/>
      <c r="K562" s="273"/>
      <c r="L562" s="271">
        <v>4535.1849375000002</v>
      </c>
      <c r="M562" s="272">
        <v>1043.092535625</v>
      </c>
    </row>
    <row r="563" spans="1:13" ht="24" x14ac:dyDescent="0.3">
      <c r="A563" s="266" t="s">
        <v>591</v>
      </c>
      <c r="B563" s="267">
        <v>1000024127</v>
      </c>
      <c r="C563" s="267">
        <v>1000024128</v>
      </c>
      <c r="D563" s="268" t="s">
        <v>60</v>
      </c>
      <c r="E563" s="268" t="s">
        <v>60</v>
      </c>
      <c r="F563" s="269"/>
      <c r="G563" s="269"/>
      <c r="H563" s="268" t="s">
        <v>60</v>
      </c>
      <c r="I563" s="268" t="s">
        <v>60</v>
      </c>
      <c r="J563" s="273"/>
      <c r="K563" s="273"/>
      <c r="L563" s="271">
        <v>4123.0989975000002</v>
      </c>
      <c r="M563" s="272">
        <v>948.31276942500006</v>
      </c>
    </row>
    <row r="564" spans="1:13" ht="24" x14ac:dyDescent="0.3">
      <c r="A564" s="266" t="s">
        <v>592</v>
      </c>
      <c r="B564" s="267">
        <v>1000024119</v>
      </c>
      <c r="C564" s="267">
        <v>1000024120</v>
      </c>
      <c r="D564" s="268" t="s">
        <v>60</v>
      </c>
      <c r="E564" s="268" t="s">
        <v>60</v>
      </c>
      <c r="F564" s="269"/>
      <c r="G564" s="269"/>
      <c r="H564" s="268" t="s">
        <v>60</v>
      </c>
      <c r="I564" s="268" t="s">
        <v>60</v>
      </c>
      <c r="J564" s="273"/>
      <c r="K564" s="273"/>
      <c r="L564" s="271">
        <v>13739.18413</v>
      </c>
      <c r="M564" s="272">
        <v>3160.0123499000001</v>
      </c>
    </row>
    <row r="565" spans="1:13" x14ac:dyDescent="0.3">
      <c r="A565" s="266" t="s">
        <v>593</v>
      </c>
      <c r="B565" s="267">
        <v>1000024915</v>
      </c>
      <c r="C565" s="267">
        <v>1000024916</v>
      </c>
      <c r="D565" s="268" t="s">
        <v>60</v>
      </c>
      <c r="E565" s="268" t="s">
        <v>60</v>
      </c>
      <c r="F565" s="269"/>
      <c r="G565" s="269"/>
      <c r="H565" s="268" t="s">
        <v>60</v>
      </c>
      <c r="I565" s="268" t="s">
        <v>60</v>
      </c>
      <c r="J565" s="273"/>
      <c r="K565" s="273"/>
      <c r="L565" s="271">
        <v>5669.167805</v>
      </c>
      <c r="M565" s="272">
        <v>1303.9085951500001</v>
      </c>
    </row>
    <row r="566" spans="1:13" x14ac:dyDescent="0.3">
      <c r="A566" s="266" t="s">
        <v>594</v>
      </c>
      <c r="B566" s="267">
        <v>1000024917</v>
      </c>
      <c r="C566" s="267">
        <v>1000024918</v>
      </c>
      <c r="D566" s="268" t="s">
        <v>60</v>
      </c>
      <c r="E566" s="268" t="s">
        <v>60</v>
      </c>
      <c r="F566" s="269"/>
      <c r="G566" s="269"/>
      <c r="H566" s="268" t="s">
        <v>60</v>
      </c>
      <c r="I566" s="268" t="s">
        <v>60</v>
      </c>
      <c r="J566" s="273"/>
      <c r="K566" s="273"/>
      <c r="L566" s="271">
        <v>5154.0603799999999</v>
      </c>
      <c r="M566" s="272">
        <v>1185.4338874</v>
      </c>
    </row>
    <row r="567" spans="1:13" x14ac:dyDescent="0.3">
      <c r="A567" s="266" t="s">
        <v>595</v>
      </c>
      <c r="B567" s="267">
        <v>1000024919</v>
      </c>
      <c r="C567" s="267">
        <v>1000024920</v>
      </c>
      <c r="D567" s="268" t="s">
        <v>60</v>
      </c>
      <c r="E567" s="268" t="s">
        <v>60</v>
      </c>
      <c r="F567" s="269"/>
      <c r="G567" s="269"/>
      <c r="H567" s="268" t="s">
        <v>60</v>
      </c>
      <c r="I567" s="268" t="s">
        <v>60</v>
      </c>
      <c r="J567" s="273"/>
      <c r="K567" s="273"/>
      <c r="L567" s="271">
        <v>17174.726694999998</v>
      </c>
      <c r="M567" s="272">
        <v>3950.1871398499998</v>
      </c>
    </row>
    <row r="568" spans="1:13" x14ac:dyDescent="0.3">
      <c r="A568" s="266" t="s">
        <v>596</v>
      </c>
      <c r="B568" s="267">
        <v>1000024135</v>
      </c>
      <c r="C568" s="267">
        <v>1000024136</v>
      </c>
      <c r="D568" s="268" t="s">
        <v>60</v>
      </c>
      <c r="E568" s="268" t="s">
        <v>60</v>
      </c>
      <c r="F568" s="269"/>
      <c r="G568" s="269"/>
      <c r="H568" s="268" t="s">
        <v>60</v>
      </c>
      <c r="I568" s="268" t="s">
        <v>60</v>
      </c>
      <c r="J568" s="273"/>
      <c r="K568" s="273"/>
      <c r="L568" s="271">
        <v>4535.1849375000002</v>
      </c>
      <c r="M568" s="272">
        <v>1043.092535625</v>
      </c>
    </row>
    <row r="569" spans="1:13" x14ac:dyDescent="0.3">
      <c r="A569" s="266" t="s">
        <v>597</v>
      </c>
      <c r="B569" s="267">
        <v>1000024139</v>
      </c>
      <c r="C569" s="267">
        <v>1000024140</v>
      </c>
      <c r="D569" s="268" t="s">
        <v>60</v>
      </c>
      <c r="E569" s="268" t="s">
        <v>60</v>
      </c>
      <c r="F569" s="269"/>
      <c r="G569" s="269"/>
      <c r="H569" s="268" t="s">
        <v>60</v>
      </c>
      <c r="I569" s="268" t="s">
        <v>60</v>
      </c>
      <c r="J569" s="273"/>
      <c r="K569" s="273"/>
      <c r="L569" s="271">
        <v>4123.0989975000002</v>
      </c>
      <c r="M569" s="272">
        <v>948.31276942500006</v>
      </c>
    </row>
    <row r="570" spans="1:13" x14ac:dyDescent="0.3">
      <c r="A570" s="266" t="s">
        <v>598</v>
      </c>
      <c r="B570" s="267">
        <v>1000024131</v>
      </c>
      <c r="C570" s="267">
        <v>1000024132</v>
      </c>
      <c r="D570" s="268" t="s">
        <v>60</v>
      </c>
      <c r="E570" s="268" t="s">
        <v>60</v>
      </c>
      <c r="F570" s="269"/>
      <c r="G570" s="269"/>
      <c r="H570" s="268" t="s">
        <v>60</v>
      </c>
      <c r="I570" s="268" t="s">
        <v>60</v>
      </c>
      <c r="J570" s="273"/>
      <c r="K570" s="273"/>
      <c r="L570" s="271">
        <v>13739.18413</v>
      </c>
      <c r="M570" s="272">
        <v>3160.0123499000001</v>
      </c>
    </row>
    <row r="571" spans="1:13" x14ac:dyDescent="0.3">
      <c r="A571" s="266" t="s">
        <v>599</v>
      </c>
      <c r="B571" s="267">
        <v>1000024683</v>
      </c>
      <c r="C571" s="267">
        <v>1000024684</v>
      </c>
      <c r="D571" s="268" t="s">
        <v>60</v>
      </c>
      <c r="E571" s="268" t="s">
        <v>60</v>
      </c>
      <c r="F571" s="269"/>
      <c r="G571" s="269"/>
      <c r="H571" s="268" t="s">
        <v>60</v>
      </c>
      <c r="I571" s="268" t="s">
        <v>60</v>
      </c>
      <c r="J571" s="273"/>
      <c r="K571" s="273"/>
      <c r="L571" s="271">
        <v>11335.349479999999</v>
      </c>
      <c r="M571" s="272">
        <v>2607.1303803999999</v>
      </c>
    </row>
    <row r="572" spans="1:13" x14ac:dyDescent="0.3">
      <c r="A572" s="266" t="s">
        <v>600</v>
      </c>
      <c r="B572" s="267">
        <v>1000024685</v>
      </c>
      <c r="C572" s="267">
        <v>1000024686</v>
      </c>
      <c r="D572" s="268" t="s">
        <v>60</v>
      </c>
      <c r="E572" s="268" t="s">
        <v>60</v>
      </c>
      <c r="F572" s="269"/>
      <c r="G572" s="269"/>
      <c r="H572" s="268" t="s">
        <v>60</v>
      </c>
      <c r="I572" s="268" t="s">
        <v>60</v>
      </c>
      <c r="J572" s="273"/>
      <c r="K572" s="273"/>
      <c r="L572" s="271">
        <v>10305.13463</v>
      </c>
      <c r="M572" s="272">
        <v>2370.1809649000002</v>
      </c>
    </row>
    <row r="573" spans="1:13" x14ac:dyDescent="0.3">
      <c r="A573" s="266" t="s">
        <v>601</v>
      </c>
      <c r="B573" s="267">
        <v>1000024687</v>
      </c>
      <c r="C573" s="267">
        <v>1000024688</v>
      </c>
      <c r="D573" s="268" t="s">
        <v>60</v>
      </c>
      <c r="E573" s="268" t="s">
        <v>60</v>
      </c>
      <c r="F573" s="269"/>
      <c r="G573" s="269"/>
      <c r="H573" s="268" t="s">
        <v>60</v>
      </c>
      <c r="I573" s="268" t="s">
        <v>60</v>
      </c>
      <c r="J573" s="273"/>
      <c r="K573" s="273"/>
      <c r="L573" s="271">
        <v>34347.213792499999</v>
      </c>
      <c r="M573" s="272">
        <v>7899.8591722749998</v>
      </c>
    </row>
    <row r="574" spans="1:13" x14ac:dyDescent="0.3">
      <c r="A574" s="266" t="s">
        <v>602</v>
      </c>
      <c r="B574" s="267">
        <v>1000024145</v>
      </c>
      <c r="C574" s="267">
        <v>1000024146</v>
      </c>
      <c r="D574" s="268" t="s">
        <v>60</v>
      </c>
      <c r="E574" s="268" t="s">
        <v>60</v>
      </c>
      <c r="F574" s="269"/>
      <c r="G574" s="269"/>
      <c r="H574" s="268" t="s">
        <v>60</v>
      </c>
      <c r="I574" s="268" t="s">
        <v>60</v>
      </c>
      <c r="J574" s="273"/>
      <c r="K574" s="273"/>
      <c r="L574" s="271">
        <v>9068.8768099999998</v>
      </c>
      <c r="M574" s="272">
        <v>2085.8416662999998</v>
      </c>
    </row>
    <row r="575" spans="1:13" x14ac:dyDescent="0.3">
      <c r="A575" s="266" t="s">
        <v>603</v>
      </c>
      <c r="B575" s="267">
        <v>1000024147</v>
      </c>
      <c r="C575" s="267">
        <v>1000024148</v>
      </c>
      <c r="D575" s="268" t="s">
        <v>60</v>
      </c>
      <c r="E575" s="268" t="s">
        <v>60</v>
      </c>
      <c r="F575" s="269"/>
      <c r="G575" s="269"/>
      <c r="H575" s="268" t="s">
        <v>60</v>
      </c>
      <c r="I575" s="268" t="s">
        <v>60</v>
      </c>
      <c r="J575" s="273"/>
      <c r="K575" s="273"/>
      <c r="L575" s="271">
        <v>8243.9583974999987</v>
      </c>
      <c r="M575" s="272">
        <v>1896.1104314249999</v>
      </c>
    </row>
    <row r="576" spans="1:13" x14ac:dyDescent="0.3">
      <c r="A576" s="266" t="s">
        <v>604</v>
      </c>
      <c r="B576" s="267">
        <v>1000024143</v>
      </c>
      <c r="C576" s="267">
        <v>1000024144</v>
      </c>
      <c r="D576" s="268" t="s">
        <v>60</v>
      </c>
      <c r="E576" s="268" t="s">
        <v>60</v>
      </c>
      <c r="F576" s="269"/>
      <c r="G576" s="269"/>
      <c r="H576" s="268" t="s">
        <v>60</v>
      </c>
      <c r="I576" s="268" t="s">
        <v>60</v>
      </c>
      <c r="J576" s="273"/>
      <c r="K576" s="273"/>
      <c r="L576" s="271">
        <v>27477.621727499998</v>
      </c>
      <c r="M576" s="272">
        <v>6319.8529973249997</v>
      </c>
    </row>
    <row r="577" spans="1:13" x14ac:dyDescent="0.3">
      <c r="A577" s="266" t="s">
        <v>605</v>
      </c>
      <c r="B577" s="267">
        <v>1000024593</v>
      </c>
      <c r="C577" s="267">
        <v>1000024594</v>
      </c>
      <c r="D577" s="268" t="s">
        <v>60</v>
      </c>
      <c r="E577" s="268" t="s">
        <v>60</v>
      </c>
      <c r="F577" s="269"/>
      <c r="G577" s="269"/>
      <c r="H577" s="268" t="s">
        <v>60</v>
      </c>
      <c r="I577" s="268" t="s">
        <v>60</v>
      </c>
      <c r="J577" s="273"/>
      <c r="K577" s="273"/>
      <c r="L577" s="271">
        <v>13224.823237500001</v>
      </c>
      <c r="M577" s="272">
        <v>3041.7093446250001</v>
      </c>
    </row>
    <row r="578" spans="1:13" x14ac:dyDescent="0.3">
      <c r="A578" s="266" t="s">
        <v>606</v>
      </c>
      <c r="B578" s="267">
        <v>1000024595</v>
      </c>
      <c r="C578" s="267">
        <v>1000024596</v>
      </c>
      <c r="D578" s="268" t="s">
        <v>60</v>
      </c>
      <c r="E578" s="268" t="s">
        <v>60</v>
      </c>
      <c r="F578" s="269"/>
      <c r="G578" s="269"/>
      <c r="H578" s="268" t="s">
        <v>60</v>
      </c>
      <c r="I578" s="268" t="s">
        <v>60</v>
      </c>
      <c r="J578" s="273"/>
      <c r="K578" s="273"/>
      <c r="L578" s="271">
        <v>12023.652445</v>
      </c>
      <c r="M578" s="272">
        <v>2765.4400623500001</v>
      </c>
    </row>
    <row r="579" spans="1:13" x14ac:dyDescent="0.3">
      <c r="A579" s="266" t="s">
        <v>607</v>
      </c>
      <c r="B579" s="267">
        <v>1000024597</v>
      </c>
      <c r="C579" s="267">
        <v>1000024598</v>
      </c>
      <c r="D579" s="268" t="s">
        <v>60</v>
      </c>
      <c r="E579" s="268" t="s">
        <v>60</v>
      </c>
      <c r="F579" s="269"/>
      <c r="G579" s="269"/>
      <c r="H579" s="268" t="s">
        <v>60</v>
      </c>
      <c r="I579" s="268" t="s">
        <v>60</v>
      </c>
      <c r="J579" s="273"/>
      <c r="K579" s="273"/>
      <c r="L579" s="271">
        <v>40071.625002499997</v>
      </c>
      <c r="M579" s="272">
        <v>9216.4737505749999</v>
      </c>
    </row>
    <row r="580" spans="1:13" x14ac:dyDescent="0.3">
      <c r="A580" s="266" t="s">
        <v>608</v>
      </c>
      <c r="B580" s="267">
        <v>1000024151</v>
      </c>
      <c r="C580" s="267">
        <v>1000024152</v>
      </c>
      <c r="D580" s="268" t="s">
        <v>60</v>
      </c>
      <c r="E580" s="268" t="s">
        <v>60</v>
      </c>
      <c r="F580" s="269"/>
      <c r="G580" s="269"/>
      <c r="H580" s="268" t="s">
        <v>60</v>
      </c>
      <c r="I580" s="268" t="s">
        <v>60</v>
      </c>
      <c r="J580" s="273"/>
      <c r="K580" s="273"/>
      <c r="L580" s="271">
        <v>10580.605122499999</v>
      </c>
      <c r="M580" s="272">
        <v>2433.539178175</v>
      </c>
    </row>
    <row r="581" spans="1:13" x14ac:dyDescent="0.3">
      <c r="A581" s="266" t="s">
        <v>609</v>
      </c>
      <c r="B581" s="267">
        <v>1000024153</v>
      </c>
      <c r="C581" s="267">
        <v>1000024154</v>
      </c>
      <c r="D581" s="268" t="s">
        <v>60</v>
      </c>
      <c r="E581" s="268" t="s">
        <v>60</v>
      </c>
      <c r="F581" s="269"/>
      <c r="G581" s="269"/>
      <c r="H581" s="268" t="s">
        <v>60</v>
      </c>
      <c r="I581" s="268" t="s">
        <v>60</v>
      </c>
      <c r="J581" s="273"/>
      <c r="K581" s="273"/>
      <c r="L581" s="271">
        <v>9618.3247300000003</v>
      </c>
      <c r="M581" s="272">
        <v>2212.2146879000002</v>
      </c>
    </row>
    <row r="582" spans="1:13" x14ac:dyDescent="0.3">
      <c r="A582" s="266" t="s">
        <v>610</v>
      </c>
      <c r="B582" s="267">
        <v>1000024149</v>
      </c>
      <c r="C582" s="267">
        <v>1000024150</v>
      </c>
      <c r="D582" s="268" t="s">
        <v>60</v>
      </c>
      <c r="E582" s="268" t="s">
        <v>60</v>
      </c>
      <c r="F582" s="269"/>
      <c r="G582" s="269"/>
      <c r="H582" s="268" t="s">
        <v>60</v>
      </c>
      <c r="I582" s="268" t="s">
        <v>60</v>
      </c>
      <c r="J582" s="273"/>
      <c r="K582" s="273"/>
      <c r="L582" s="271">
        <v>32057.598614999999</v>
      </c>
      <c r="M582" s="272">
        <v>7373.2476814500005</v>
      </c>
    </row>
    <row r="583" spans="1:13" x14ac:dyDescent="0.3">
      <c r="A583" s="266" t="s">
        <v>611</v>
      </c>
      <c r="B583" s="267">
        <v>1000024599</v>
      </c>
      <c r="C583" s="267">
        <v>1000024600</v>
      </c>
      <c r="D583" s="268" t="s">
        <v>60</v>
      </c>
      <c r="E583" s="268" t="s">
        <v>60</v>
      </c>
      <c r="F583" s="269"/>
      <c r="G583" s="269"/>
      <c r="H583" s="268" t="s">
        <v>60</v>
      </c>
      <c r="I583" s="268" t="s">
        <v>60</v>
      </c>
      <c r="J583" s="273"/>
      <c r="K583" s="273"/>
      <c r="L583" s="271">
        <v>13224.823237500001</v>
      </c>
      <c r="M583" s="272">
        <v>3041.7093446250001</v>
      </c>
    </row>
    <row r="584" spans="1:13" x14ac:dyDescent="0.3">
      <c r="A584" s="266" t="s">
        <v>612</v>
      </c>
      <c r="B584" s="267">
        <v>1000024601</v>
      </c>
      <c r="C584" s="267">
        <v>1000024602</v>
      </c>
      <c r="D584" s="268" t="s">
        <v>60</v>
      </c>
      <c r="E584" s="268" t="s">
        <v>60</v>
      </c>
      <c r="F584" s="269"/>
      <c r="G584" s="269"/>
      <c r="H584" s="268" t="s">
        <v>60</v>
      </c>
      <c r="I584" s="268" t="s">
        <v>60</v>
      </c>
      <c r="J584" s="273"/>
      <c r="K584" s="273"/>
      <c r="L584" s="271">
        <v>12023.652445</v>
      </c>
      <c r="M584" s="272">
        <v>2765.4400623500001</v>
      </c>
    </row>
    <row r="585" spans="1:13" x14ac:dyDescent="0.3">
      <c r="A585" s="266" t="s">
        <v>613</v>
      </c>
      <c r="B585" s="267">
        <v>1000024603</v>
      </c>
      <c r="C585" s="267">
        <v>1000024604</v>
      </c>
      <c r="D585" s="268" t="s">
        <v>60</v>
      </c>
      <c r="E585" s="268" t="s">
        <v>60</v>
      </c>
      <c r="F585" s="269"/>
      <c r="G585" s="269"/>
      <c r="H585" s="268" t="s">
        <v>60</v>
      </c>
      <c r="I585" s="268" t="s">
        <v>60</v>
      </c>
      <c r="J585" s="273"/>
      <c r="K585" s="273"/>
      <c r="L585" s="271">
        <v>40071.625002499997</v>
      </c>
      <c r="M585" s="272">
        <v>9216.4737505749999</v>
      </c>
    </row>
    <row r="586" spans="1:13" x14ac:dyDescent="0.3">
      <c r="A586" s="266" t="s">
        <v>614</v>
      </c>
      <c r="B586" s="267">
        <v>1000024195</v>
      </c>
      <c r="C586" s="267">
        <v>1000024196</v>
      </c>
      <c r="D586" s="268" t="s">
        <v>60</v>
      </c>
      <c r="E586" s="268" t="s">
        <v>60</v>
      </c>
      <c r="F586" s="269"/>
      <c r="G586" s="269"/>
      <c r="H586" s="268" t="s">
        <v>60</v>
      </c>
      <c r="I586" s="268" t="s">
        <v>60</v>
      </c>
      <c r="J586" s="273"/>
      <c r="K586" s="273"/>
      <c r="L586" s="271">
        <v>10580.605122499999</v>
      </c>
      <c r="M586" s="272">
        <v>2433.539178175</v>
      </c>
    </row>
    <row r="587" spans="1:13" x14ac:dyDescent="0.3">
      <c r="A587" s="266" t="s">
        <v>615</v>
      </c>
      <c r="B587" s="267">
        <v>1000024199</v>
      </c>
      <c r="C587" s="267">
        <v>1000024200</v>
      </c>
      <c r="D587" s="268" t="s">
        <v>60</v>
      </c>
      <c r="E587" s="268" t="s">
        <v>60</v>
      </c>
      <c r="F587" s="269"/>
      <c r="G587" s="269"/>
      <c r="H587" s="268" t="s">
        <v>60</v>
      </c>
      <c r="I587" s="268" t="s">
        <v>60</v>
      </c>
      <c r="J587" s="273"/>
      <c r="K587" s="273"/>
      <c r="L587" s="271">
        <v>9618.3247300000003</v>
      </c>
      <c r="M587" s="272">
        <v>2212.2146879000002</v>
      </c>
    </row>
    <row r="588" spans="1:13" x14ac:dyDescent="0.3">
      <c r="A588" s="266" t="s">
        <v>616</v>
      </c>
      <c r="B588" s="267">
        <v>1000024191</v>
      </c>
      <c r="C588" s="267">
        <v>1000024192</v>
      </c>
      <c r="D588" s="268" t="s">
        <v>60</v>
      </c>
      <c r="E588" s="268" t="s">
        <v>60</v>
      </c>
      <c r="F588" s="269"/>
      <c r="G588" s="269"/>
      <c r="H588" s="268" t="s">
        <v>60</v>
      </c>
      <c r="I588" s="268" t="s">
        <v>60</v>
      </c>
      <c r="J588" s="273"/>
      <c r="K588" s="273"/>
      <c r="L588" s="271">
        <v>32057.598614999999</v>
      </c>
      <c r="M588" s="272">
        <v>7373.2476814500005</v>
      </c>
    </row>
    <row r="589" spans="1:13" x14ac:dyDescent="0.3">
      <c r="A589" s="266" t="s">
        <v>617</v>
      </c>
      <c r="B589" s="267">
        <v>1000024787</v>
      </c>
      <c r="C589" s="267">
        <v>1000024788</v>
      </c>
      <c r="D589" s="268" t="s">
        <v>60</v>
      </c>
      <c r="E589" s="268" t="s">
        <v>60</v>
      </c>
      <c r="F589" s="269"/>
      <c r="G589" s="269"/>
      <c r="H589" s="268" t="s">
        <v>60</v>
      </c>
      <c r="I589" s="268" t="s">
        <v>60</v>
      </c>
      <c r="J589" s="273"/>
      <c r="K589" s="273"/>
      <c r="L589" s="271">
        <v>5669.167805</v>
      </c>
      <c r="M589" s="272">
        <v>1303.9085951500001</v>
      </c>
    </row>
    <row r="590" spans="1:13" x14ac:dyDescent="0.3">
      <c r="A590" s="266" t="s">
        <v>618</v>
      </c>
      <c r="B590" s="267">
        <v>1000024789</v>
      </c>
      <c r="C590" s="267">
        <v>1000024790</v>
      </c>
      <c r="D590" s="268" t="s">
        <v>60</v>
      </c>
      <c r="E590" s="268" t="s">
        <v>60</v>
      </c>
      <c r="F590" s="269"/>
      <c r="G590" s="269"/>
      <c r="H590" s="268" t="s">
        <v>60</v>
      </c>
      <c r="I590" s="268" t="s">
        <v>60</v>
      </c>
      <c r="J590" s="273"/>
      <c r="K590" s="273"/>
      <c r="L590" s="271">
        <v>5154.0603799999999</v>
      </c>
      <c r="M590" s="272">
        <v>1185.4338874</v>
      </c>
    </row>
    <row r="591" spans="1:13" x14ac:dyDescent="0.3">
      <c r="A591" s="266" t="s">
        <v>619</v>
      </c>
      <c r="B591" s="267">
        <v>1000024791</v>
      </c>
      <c r="C591" s="267">
        <v>1000024792</v>
      </c>
      <c r="D591" s="268" t="s">
        <v>60</v>
      </c>
      <c r="E591" s="268" t="s">
        <v>60</v>
      </c>
      <c r="F591" s="269"/>
      <c r="G591" s="269"/>
      <c r="H591" s="268" t="s">
        <v>60</v>
      </c>
      <c r="I591" s="268" t="s">
        <v>60</v>
      </c>
      <c r="J591" s="273"/>
      <c r="K591" s="273"/>
      <c r="L591" s="271">
        <v>17174.726694999998</v>
      </c>
      <c r="M591" s="272">
        <v>3950.1871398499998</v>
      </c>
    </row>
    <row r="592" spans="1:13" x14ac:dyDescent="0.3">
      <c r="A592" s="266" t="s">
        <v>620</v>
      </c>
      <c r="B592" s="267">
        <v>1000024159</v>
      </c>
      <c r="C592" s="267">
        <v>1000024160</v>
      </c>
      <c r="D592" s="268" t="s">
        <v>60</v>
      </c>
      <c r="E592" s="268" t="s">
        <v>60</v>
      </c>
      <c r="F592" s="269"/>
      <c r="G592" s="269"/>
      <c r="H592" s="268" t="s">
        <v>60</v>
      </c>
      <c r="I592" s="268" t="s">
        <v>60</v>
      </c>
      <c r="J592" s="273"/>
      <c r="K592" s="273"/>
      <c r="L592" s="271">
        <v>4535.1849375000002</v>
      </c>
      <c r="M592" s="272">
        <v>1043.092535625</v>
      </c>
    </row>
    <row r="593" spans="1:13" x14ac:dyDescent="0.3">
      <c r="A593" s="266" t="s">
        <v>621</v>
      </c>
      <c r="B593" s="267">
        <v>1000024163</v>
      </c>
      <c r="C593" s="267">
        <v>1000024164</v>
      </c>
      <c r="D593" s="268" t="s">
        <v>60</v>
      </c>
      <c r="E593" s="268" t="s">
        <v>60</v>
      </c>
      <c r="F593" s="269"/>
      <c r="G593" s="269"/>
      <c r="H593" s="268" t="s">
        <v>60</v>
      </c>
      <c r="I593" s="268" t="s">
        <v>60</v>
      </c>
      <c r="J593" s="273"/>
      <c r="K593" s="273"/>
      <c r="L593" s="271">
        <v>4123.0989975000002</v>
      </c>
      <c r="M593" s="272">
        <v>948.31276942500006</v>
      </c>
    </row>
    <row r="594" spans="1:13" x14ac:dyDescent="0.3">
      <c r="A594" s="266" t="s">
        <v>622</v>
      </c>
      <c r="B594" s="267">
        <v>1000024155</v>
      </c>
      <c r="C594" s="267">
        <v>1000024156</v>
      </c>
      <c r="D594" s="268" t="s">
        <v>60</v>
      </c>
      <c r="E594" s="268" t="s">
        <v>60</v>
      </c>
      <c r="F594" s="269"/>
      <c r="G594" s="269"/>
      <c r="H594" s="268" t="s">
        <v>60</v>
      </c>
      <c r="I594" s="268" t="s">
        <v>60</v>
      </c>
      <c r="J594" s="273"/>
      <c r="K594" s="273"/>
      <c r="L594" s="271">
        <v>13739.18413</v>
      </c>
      <c r="M594" s="272">
        <v>3160.0123499000001</v>
      </c>
    </row>
    <row r="595" spans="1:13" x14ac:dyDescent="0.3">
      <c r="A595" s="266" t="s">
        <v>623</v>
      </c>
      <c r="B595" s="267">
        <v>1000024793</v>
      </c>
      <c r="C595" s="267">
        <v>1000024794</v>
      </c>
      <c r="D595" s="268" t="s">
        <v>60</v>
      </c>
      <c r="E595" s="268" t="s">
        <v>60</v>
      </c>
      <c r="F595" s="269"/>
      <c r="G595" s="269"/>
      <c r="H595" s="268" t="s">
        <v>60</v>
      </c>
      <c r="I595" s="268" t="s">
        <v>60</v>
      </c>
      <c r="J595" s="273"/>
      <c r="K595" s="273"/>
      <c r="L595" s="271">
        <v>5669.167805</v>
      </c>
      <c r="M595" s="272">
        <v>1303.9085951500001</v>
      </c>
    </row>
    <row r="596" spans="1:13" x14ac:dyDescent="0.3">
      <c r="A596" s="266" t="s">
        <v>624</v>
      </c>
      <c r="B596" s="267">
        <v>1000024795</v>
      </c>
      <c r="C596" s="267">
        <v>1000024796</v>
      </c>
      <c r="D596" s="268" t="s">
        <v>60</v>
      </c>
      <c r="E596" s="268" t="s">
        <v>60</v>
      </c>
      <c r="F596" s="269"/>
      <c r="G596" s="269"/>
      <c r="H596" s="268" t="s">
        <v>60</v>
      </c>
      <c r="I596" s="268" t="s">
        <v>60</v>
      </c>
      <c r="J596" s="273"/>
      <c r="K596" s="273"/>
      <c r="L596" s="271">
        <v>5154.0603799999999</v>
      </c>
      <c r="M596" s="272">
        <v>1185.4338874</v>
      </c>
    </row>
    <row r="597" spans="1:13" x14ac:dyDescent="0.3">
      <c r="A597" s="266" t="s">
        <v>625</v>
      </c>
      <c r="B597" s="267">
        <v>1000024797</v>
      </c>
      <c r="C597" s="267">
        <v>1000024798</v>
      </c>
      <c r="D597" s="268" t="s">
        <v>60</v>
      </c>
      <c r="E597" s="268" t="s">
        <v>60</v>
      </c>
      <c r="F597" s="269"/>
      <c r="G597" s="269"/>
      <c r="H597" s="268" t="s">
        <v>60</v>
      </c>
      <c r="I597" s="268" t="s">
        <v>60</v>
      </c>
      <c r="J597" s="273"/>
      <c r="K597" s="273"/>
      <c r="L597" s="271">
        <v>17174.726694999998</v>
      </c>
      <c r="M597" s="272">
        <v>3950.1871398499998</v>
      </c>
    </row>
    <row r="598" spans="1:13" x14ac:dyDescent="0.3">
      <c r="A598" s="266" t="s">
        <v>626</v>
      </c>
      <c r="B598" s="267">
        <v>1000024171</v>
      </c>
      <c r="C598" s="267">
        <v>1000024172</v>
      </c>
      <c r="D598" s="268" t="s">
        <v>60</v>
      </c>
      <c r="E598" s="268" t="s">
        <v>60</v>
      </c>
      <c r="F598" s="269"/>
      <c r="G598" s="269"/>
      <c r="H598" s="268" t="s">
        <v>60</v>
      </c>
      <c r="I598" s="268" t="s">
        <v>60</v>
      </c>
      <c r="J598" s="273"/>
      <c r="K598" s="273"/>
      <c r="L598" s="271">
        <v>4535.1849375000002</v>
      </c>
      <c r="M598" s="272">
        <v>1043.092535625</v>
      </c>
    </row>
    <row r="599" spans="1:13" x14ac:dyDescent="0.3">
      <c r="A599" s="266" t="s">
        <v>627</v>
      </c>
      <c r="B599" s="267">
        <v>1000024175</v>
      </c>
      <c r="C599" s="267">
        <v>1000024176</v>
      </c>
      <c r="D599" s="268" t="s">
        <v>60</v>
      </c>
      <c r="E599" s="268" t="s">
        <v>60</v>
      </c>
      <c r="F599" s="269"/>
      <c r="G599" s="269"/>
      <c r="H599" s="268" t="s">
        <v>60</v>
      </c>
      <c r="I599" s="268" t="s">
        <v>60</v>
      </c>
      <c r="J599" s="273"/>
      <c r="K599" s="273"/>
      <c r="L599" s="271">
        <v>4123.0989975000002</v>
      </c>
      <c r="M599" s="272">
        <v>948.31276942500006</v>
      </c>
    </row>
    <row r="600" spans="1:13" x14ac:dyDescent="0.3">
      <c r="A600" s="266" t="s">
        <v>628</v>
      </c>
      <c r="B600" s="267">
        <v>1000024167</v>
      </c>
      <c r="C600" s="267">
        <v>1000024168</v>
      </c>
      <c r="D600" s="268" t="s">
        <v>60</v>
      </c>
      <c r="E600" s="268" t="s">
        <v>60</v>
      </c>
      <c r="F600" s="269"/>
      <c r="G600" s="269"/>
      <c r="H600" s="268" t="s">
        <v>60</v>
      </c>
      <c r="I600" s="268" t="s">
        <v>60</v>
      </c>
      <c r="J600" s="273"/>
      <c r="K600" s="273"/>
      <c r="L600" s="271">
        <v>13739.18413</v>
      </c>
      <c r="M600" s="272">
        <v>3160.0123499000001</v>
      </c>
    </row>
    <row r="601" spans="1:13" x14ac:dyDescent="0.3">
      <c r="A601" s="266" t="s">
        <v>629</v>
      </c>
      <c r="B601" s="267">
        <v>1000024799</v>
      </c>
      <c r="C601" s="267">
        <v>1000024800</v>
      </c>
      <c r="D601" s="268" t="s">
        <v>60</v>
      </c>
      <c r="E601" s="268" t="s">
        <v>60</v>
      </c>
      <c r="F601" s="269"/>
      <c r="G601" s="269"/>
      <c r="H601" s="268" t="s">
        <v>60</v>
      </c>
      <c r="I601" s="268" t="s">
        <v>60</v>
      </c>
      <c r="J601" s="273"/>
      <c r="K601" s="273"/>
      <c r="L601" s="271">
        <v>5669.167805</v>
      </c>
      <c r="M601" s="272">
        <v>1303.9085951500001</v>
      </c>
    </row>
    <row r="602" spans="1:13" x14ac:dyDescent="0.3">
      <c r="A602" s="266" t="s">
        <v>630</v>
      </c>
      <c r="B602" s="267">
        <v>1000024801</v>
      </c>
      <c r="C602" s="267">
        <v>1000024802</v>
      </c>
      <c r="D602" s="268" t="s">
        <v>60</v>
      </c>
      <c r="E602" s="268" t="s">
        <v>60</v>
      </c>
      <c r="F602" s="269"/>
      <c r="G602" s="269"/>
      <c r="H602" s="268" t="s">
        <v>60</v>
      </c>
      <c r="I602" s="268" t="s">
        <v>60</v>
      </c>
      <c r="J602" s="273"/>
      <c r="K602" s="273"/>
      <c r="L602" s="271">
        <v>5154.0603799999999</v>
      </c>
      <c r="M602" s="272">
        <v>1185.4338874</v>
      </c>
    </row>
    <row r="603" spans="1:13" x14ac:dyDescent="0.3">
      <c r="A603" s="266" t="s">
        <v>631</v>
      </c>
      <c r="B603" s="267">
        <v>1000024803</v>
      </c>
      <c r="C603" s="267">
        <v>1000024804</v>
      </c>
      <c r="D603" s="268" t="s">
        <v>60</v>
      </c>
      <c r="E603" s="268" t="s">
        <v>60</v>
      </c>
      <c r="F603" s="269"/>
      <c r="G603" s="269"/>
      <c r="H603" s="268" t="s">
        <v>60</v>
      </c>
      <c r="I603" s="268" t="s">
        <v>60</v>
      </c>
      <c r="J603" s="273"/>
      <c r="K603" s="273"/>
      <c r="L603" s="271">
        <v>17174.726694999998</v>
      </c>
      <c r="M603" s="272">
        <v>3950.1871398499998</v>
      </c>
    </row>
    <row r="604" spans="1:13" x14ac:dyDescent="0.3">
      <c r="A604" s="266" t="s">
        <v>632</v>
      </c>
      <c r="B604" s="267">
        <v>1000024183</v>
      </c>
      <c r="C604" s="267">
        <v>1000024184</v>
      </c>
      <c r="D604" s="268" t="s">
        <v>60</v>
      </c>
      <c r="E604" s="268" t="s">
        <v>60</v>
      </c>
      <c r="F604" s="269"/>
      <c r="G604" s="269"/>
      <c r="H604" s="268" t="s">
        <v>60</v>
      </c>
      <c r="I604" s="268" t="s">
        <v>60</v>
      </c>
      <c r="J604" s="273"/>
      <c r="K604" s="273"/>
      <c r="L604" s="271">
        <v>4535.1849375000002</v>
      </c>
      <c r="M604" s="272">
        <v>1043.092535625</v>
      </c>
    </row>
    <row r="605" spans="1:13" x14ac:dyDescent="0.3">
      <c r="A605" s="266" t="s">
        <v>633</v>
      </c>
      <c r="B605" s="267">
        <v>1000024187</v>
      </c>
      <c r="C605" s="267">
        <v>1000024188</v>
      </c>
      <c r="D605" s="268" t="s">
        <v>60</v>
      </c>
      <c r="E605" s="268" t="s">
        <v>60</v>
      </c>
      <c r="F605" s="269"/>
      <c r="G605" s="269"/>
      <c r="H605" s="268" t="s">
        <v>60</v>
      </c>
      <c r="I605" s="268" t="s">
        <v>60</v>
      </c>
      <c r="J605" s="273"/>
      <c r="K605" s="273"/>
      <c r="L605" s="271">
        <v>4123.0989975000002</v>
      </c>
      <c r="M605" s="272">
        <v>948.31276942500006</v>
      </c>
    </row>
    <row r="606" spans="1:13" x14ac:dyDescent="0.3">
      <c r="A606" s="266" t="s">
        <v>634</v>
      </c>
      <c r="B606" s="267">
        <v>1000024179</v>
      </c>
      <c r="C606" s="267">
        <v>1000024180</v>
      </c>
      <c r="D606" s="268" t="s">
        <v>60</v>
      </c>
      <c r="E606" s="268" t="s">
        <v>60</v>
      </c>
      <c r="F606" s="269"/>
      <c r="G606" s="269"/>
      <c r="H606" s="268" t="s">
        <v>60</v>
      </c>
      <c r="I606" s="268" t="s">
        <v>60</v>
      </c>
      <c r="J606" s="273"/>
      <c r="K606" s="273"/>
      <c r="L606" s="271">
        <v>13739.18413</v>
      </c>
      <c r="M606" s="272">
        <v>3160.0123499000001</v>
      </c>
    </row>
    <row r="607" spans="1:13" x14ac:dyDescent="0.3">
      <c r="A607" s="266" t="s">
        <v>635</v>
      </c>
      <c r="B607" s="267">
        <v>1000024809</v>
      </c>
      <c r="C607" s="267">
        <v>1000024810</v>
      </c>
      <c r="D607" s="268" t="s">
        <v>60</v>
      </c>
      <c r="E607" s="268" t="s">
        <v>60</v>
      </c>
      <c r="F607" s="269"/>
      <c r="G607" s="269"/>
      <c r="H607" s="268" t="s">
        <v>60</v>
      </c>
      <c r="I607" s="268" t="s">
        <v>60</v>
      </c>
      <c r="J607" s="273"/>
      <c r="K607" s="273"/>
      <c r="L607" s="271">
        <v>18891.751445000002</v>
      </c>
      <c r="M607" s="272">
        <v>4345.1028323500004</v>
      </c>
    </row>
    <row r="608" spans="1:13" x14ac:dyDescent="0.3">
      <c r="A608" s="266" t="s">
        <v>636</v>
      </c>
      <c r="B608" s="267">
        <v>1000024807</v>
      </c>
      <c r="C608" s="267">
        <v>1000024808</v>
      </c>
      <c r="D608" s="268" t="s">
        <v>60</v>
      </c>
      <c r="E608" s="268" t="s">
        <v>60</v>
      </c>
      <c r="F608" s="269"/>
      <c r="G608" s="269"/>
      <c r="H608" s="268" t="s">
        <v>60</v>
      </c>
      <c r="I608" s="268" t="s">
        <v>60</v>
      </c>
      <c r="J608" s="273"/>
      <c r="K608" s="273"/>
      <c r="L608" s="271">
        <v>17174.726694999998</v>
      </c>
      <c r="M608" s="272">
        <v>3950.1871398499998</v>
      </c>
    </row>
    <row r="609" spans="1:13" x14ac:dyDescent="0.3">
      <c r="A609" s="266" t="s">
        <v>637</v>
      </c>
      <c r="B609" s="267">
        <v>1000024805</v>
      </c>
      <c r="C609" s="267">
        <v>1000024806</v>
      </c>
      <c r="D609" s="268" t="s">
        <v>60</v>
      </c>
      <c r="E609" s="268" t="s">
        <v>60</v>
      </c>
      <c r="F609" s="269"/>
      <c r="G609" s="269"/>
      <c r="H609" s="268" t="s">
        <v>60</v>
      </c>
      <c r="I609" s="268" t="s">
        <v>60</v>
      </c>
      <c r="J609" s="273"/>
      <c r="K609" s="273"/>
      <c r="L609" s="271">
        <v>57244.8586325</v>
      </c>
      <c r="M609" s="272">
        <v>13166.317485475001</v>
      </c>
    </row>
    <row r="610" spans="1:13" x14ac:dyDescent="0.3">
      <c r="A610" s="266" t="s">
        <v>638</v>
      </c>
      <c r="B610" s="267">
        <v>1000024541</v>
      </c>
      <c r="C610" s="267">
        <v>1000024542</v>
      </c>
      <c r="D610" s="268" t="s">
        <v>60</v>
      </c>
      <c r="E610" s="268" t="s">
        <v>60</v>
      </c>
      <c r="F610" s="269"/>
      <c r="G610" s="269"/>
      <c r="H610" s="268" t="s">
        <v>60</v>
      </c>
      <c r="I610" s="268" t="s">
        <v>60</v>
      </c>
      <c r="J610" s="273"/>
      <c r="K610" s="273"/>
      <c r="L610" s="271">
        <v>15113.550462499999</v>
      </c>
      <c r="M610" s="272">
        <v>3476.1166063750002</v>
      </c>
    </row>
    <row r="611" spans="1:13" x14ac:dyDescent="0.3">
      <c r="A611" s="266" t="s">
        <v>639</v>
      </c>
      <c r="B611" s="267">
        <v>1000024539</v>
      </c>
      <c r="C611" s="267">
        <v>1000024540</v>
      </c>
      <c r="D611" s="268" t="s">
        <v>60</v>
      </c>
      <c r="E611" s="268" t="s">
        <v>60</v>
      </c>
      <c r="F611" s="269"/>
      <c r="G611" s="269"/>
      <c r="H611" s="268" t="s">
        <v>60</v>
      </c>
      <c r="I611" s="268" t="s">
        <v>60</v>
      </c>
      <c r="J611" s="273"/>
      <c r="K611" s="273"/>
      <c r="L611" s="271">
        <v>13739.18413</v>
      </c>
      <c r="M611" s="272">
        <v>3160.0123499000001</v>
      </c>
    </row>
    <row r="612" spans="1:13" x14ac:dyDescent="0.3">
      <c r="A612" s="266" t="s">
        <v>640</v>
      </c>
      <c r="B612" s="267">
        <v>1000024537</v>
      </c>
      <c r="C612" s="267">
        <v>1000024538</v>
      </c>
      <c r="D612" s="268" t="s">
        <v>60</v>
      </c>
      <c r="E612" s="268" t="s">
        <v>60</v>
      </c>
      <c r="F612" s="269"/>
      <c r="G612" s="269"/>
      <c r="H612" s="268" t="s">
        <v>60</v>
      </c>
      <c r="I612" s="268" t="s">
        <v>60</v>
      </c>
      <c r="J612" s="273"/>
      <c r="K612" s="273"/>
      <c r="L612" s="271">
        <v>45795.289680000002</v>
      </c>
      <c r="M612" s="272">
        <v>10532.916626400001</v>
      </c>
    </row>
    <row r="613" spans="1:13" x14ac:dyDescent="0.3">
      <c r="A613" s="266" t="s">
        <v>641</v>
      </c>
      <c r="B613" s="267">
        <v>1000025035</v>
      </c>
      <c r="C613" s="267">
        <v>1000025036</v>
      </c>
      <c r="D613" s="268" t="s">
        <v>60</v>
      </c>
      <c r="E613" s="268" t="s">
        <v>60</v>
      </c>
      <c r="F613" s="269"/>
      <c r="G613" s="269"/>
      <c r="H613" s="268" t="s">
        <v>60</v>
      </c>
      <c r="I613" s="268" t="s">
        <v>60</v>
      </c>
      <c r="J613" s="273"/>
      <c r="K613" s="273"/>
      <c r="L613" s="271">
        <v>5669.167805</v>
      </c>
      <c r="M613" s="272">
        <v>1303.9085951500001</v>
      </c>
    </row>
    <row r="614" spans="1:13" x14ac:dyDescent="0.3">
      <c r="A614" s="266" t="s">
        <v>642</v>
      </c>
      <c r="B614" s="267">
        <v>1000025037</v>
      </c>
      <c r="C614" s="267">
        <v>1000025038</v>
      </c>
      <c r="D614" s="268" t="s">
        <v>60</v>
      </c>
      <c r="E614" s="268" t="s">
        <v>60</v>
      </c>
      <c r="F614" s="269"/>
      <c r="G614" s="269"/>
      <c r="H614" s="268" t="s">
        <v>60</v>
      </c>
      <c r="I614" s="268" t="s">
        <v>60</v>
      </c>
      <c r="J614" s="273"/>
      <c r="K614" s="273"/>
      <c r="L614" s="271">
        <v>5154.0603799999999</v>
      </c>
      <c r="M614" s="272">
        <v>1185.4338874</v>
      </c>
    </row>
    <row r="615" spans="1:13" x14ac:dyDescent="0.3">
      <c r="A615" s="266" t="s">
        <v>643</v>
      </c>
      <c r="B615" s="267">
        <v>1000025033</v>
      </c>
      <c r="C615" s="267">
        <v>1000025034</v>
      </c>
      <c r="D615" s="268" t="s">
        <v>60</v>
      </c>
      <c r="E615" s="268" t="s">
        <v>60</v>
      </c>
      <c r="F615" s="269"/>
      <c r="G615" s="269"/>
      <c r="H615" s="268" t="s">
        <v>60</v>
      </c>
      <c r="I615" s="268" t="s">
        <v>60</v>
      </c>
      <c r="J615" s="273"/>
      <c r="K615" s="273"/>
      <c r="L615" s="271">
        <v>17174.726694999998</v>
      </c>
      <c r="M615" s="272">
        <v>3950.1871398499998</v>
      </c>
    </row>
    <row r="616" spans="1:13" x14ac:dyDescent="0.3">
      <c r="A616" s="266" t="s">
        <v>644</v>
      </c>
      <c r="B616" s="267">
        <v>1000025029</v>
      </c>
      <c r="C616" s="267">
        <v>1000025030</v>
      </c>
      <c r="D616" s="268" t="s">
        <v>60</v>
      </c>
      <c r="E616" s="268" t="s">
        <v>60</v>
      </c>
      <c r="F616" s="269"/>
      <c r="G616" s="269"/>
      <c r="H616" s="268" t="s">
        <v>60</v>
      </c>
      <c r="I616" s="268" t="s">
        <v>60</v>
      </c>
      <c r="J616" s="273"/>
      <c r="K616" s="273"/>
      <c r="L616" s="271">
        <v>4535.1849375000002</v>
      </c>
      <c r="M616" s="272">
        <v>1043.092535625</v>
      </c>
    </row>
    <row r="617" spans="1:13" x14ac:dyDescent="0.3">
      <c r="A617" s="266" t="s">
        <v>645</v>
      </c>
      <c r="B617" s="267">
        <v>1000025031</v>
      </c>
      <c r="C617" s="267">
        <v>1000025032</v>
      </c>
      <c r="D617" s="268" t="s">
        <v>60</v>
      </c>
      <c r="E617" s="268" t="s">
        <v>60</v>
      </c>
      <c r="F617" s="269"/>
      <c r="G617" s="269"/>
      <c r="H617" s="268" t="s">
        <v>60</v>
      </c>
      <c r="I617" s="268" t="s">
        <v>60</v>
      </c>
      <c r="J617" s="273"/>
      <c r="K617" s="273"/>
      <c r="L617" s="271">
        <v>4123.0989975000002</v>
      </c>
      <c r="M617" s="272">
        <v>948.31276942500006</v>
      </c>
    </row>
    <row r="618" spans="1:13" x14ac:dyDescent="0.3">
      <c r="A618" s="266" t="s">
        <v>646</v>
      </c>
      <c r="B618" s="267">
        <v>1000025027</v>
      </c>
      <c r="C618" s="267">
        <v>1000025028</v>
      </c>
      <c r="D618" s="268" t="s">
        <v>60</v>
      </c>
      <c r="E618" s="268" t="s">
        <v>60</v>
      </c>
      <c r="F618" s="269"/>
      <c r="G618" s="269"/>
      <c r="H618" s="268" t="s">
        <v>60</v>
      </c>
      <c r="I618" s="268" t="s">
        <v>60</v>
      </c>
      <c r="J618" s="273"/>
      <c r="K618" s="273"/>
      <c r="L618" s="271">
        <v>13739.18413</v>
      </c>
      <c r="M618" s="272">
        <v>3160.0123499000001</v>
      </c>
    </row>
    <row r="619" spans="1:13" x14ac:dyDescent="0.3">
      <c r="A619" s="266" t="s">
        <v>647</v>
      </c>
      <c r="B619" s="267">
        <v>1000056754</v>
      </c>
      <c r="C619" s="267">
        <v>1000056755</v>
      </c>
      <c r="D619" s="268" t="s">
        <v>60</v>
      </c>
      <c r="E619" s="268" t="s">
        <v>60</v>
      </c>
      <c r="F619" s="269"/>
      <c r="G619" s="269"/>
      <c r="H619" s="268" t="s">
        <v>60</v>
      </c>
      <c r="I619" s="268" t="s">
        <v>60</v>
      </c>
      <c r="J619" s="273"/>
      <c r="K619" s="273"/>
      <c r="L619" s="271">
        <v>0.35087027500000001</v>
      </c>
      <c r="M619" s="272">
        <v>8.0700163250000012E-2</v>
      </c>
    </row>
    <row r="620" spans="1:13" x14ac:dyDescent="0.3">
      <c r="A620" s="266" t="s">
        <v>648</v>
      </c>
      <c r="B620" s="267">
        <v>1000049246</v>
      </c>
      <c r="C620" s="267">
        <v>1000049424</v>
      </c>
      <c r="D620" s="268" t="s">
        <v>60</v>
      </c>
      <c r="E620" s="268" t="s">
        <v>60</v>
      </c>
      <c r="F620" s="269"/>
      <c r="G620" s="269"/>
      <c r="H620" s="268" t="s">
        <v>60</v>
      </c>
      <c r="I620" s="268" t="s">
        <v>60</v>
      </c>
      <c r="J620" s="273"/>
      <c r="K620" s="273"/>
      <c r="L620" s="271">
        <v>0.64113704164999996</v>
      </c>
      <c r="M620" s="272">
        <v>0.14746151957949999</v>
      </c>
    </row>
    <row r="621" spans="1:13" x14ac:dyDescent="0.3">
      <c r="A621" s="266" t="s">
        <v>649</v>
      </c>
      <c r="B621" s="267">
        <v>1000049244</v>
      </c>
      <c r="C621" s="267">
        <v>1000049422</v>
      </c>
      <c r="D621" s="268" t="s">
        <v>60</v>
      </c>
      <c r="E621" s="268" t="s">
        <v>60</v>
      </c>
      <c r="F621" s="269"/>
      <c r="G621" s="269"/>
      <c r="H621" s="268" t="s">
        <v>60</v>
      </c>
      <c r="I621" s="268" t="s">
        <v>60</v>
      </c>
      <c r="J621" s="273"/>
      <c r="K621" s="273"/>
      <c r="L621" s="271">
        <v>0.366360824375</v>
      </c>
      <c r="M621" s="272">
        <v>8.4262989606250005E-2</v>
      </c>
    </row>
    <row r="622" spans="1:13" x14ac:dyDescent="0.3">
      <c r="A622" s="266" t="s">
        <v>650</v>
      </c>
      <c r="B622" s="267">
        <v>1000047560</v>
      </c>
      <c r="C622" s="267">
        <v>1000047561</v>
      </c>
      <c r="D622" s="268" t="s">
        <v>60</v>
      </c>
      <c r="E622" s="268" t="s">
        <v>60</v>
      </c>
      <c r="F622" s="269"/>
      <c r="G622" s="269"/>
      <c r="H622" s="268" t="s">
        <v>60</v>
      </c>
      <c r="I622" s="268" t="s">
        <v>60</v>
      </c>
      <c r="J622" s="273"/>
      <c r="K622" s="273"/>
      <c r="L622" s="271">
        <v>4579.9768875</v>
      </c>
      <c r="M622" s="272">
        <v>1053.3946841250001</v>
      </c>
    </row>
    <row r="623" spans="1:13" x14ac:dyDescent="0.3">
      <c r="A623" s="266" t="s">
        <v>651</v>
      </c>
      <c r="B623" s="267">
        <v>1000049243</v>
      </c>
      <c r="C623" s="267">
        <v>1000049421</v>
      </c>
      <c r="D623" s="268" t="s">
        <v>60</v>
      </c>
      <c r="E623" s="268" t="s">
        <v>60</v>
      </c>
      <c r="F623" s="269"/>
      <c r="G623" s="269"/>
      <c r="H623" s="268" t="s">
        <v>60</v>
      </c>
      <c r="I623" s="268" t="s">
        <v>60</v>
      </c>
      <c r="J623" s="273"/>
      <c r="K623" s="273"/>
      <c r="L623" s="271">
        <v>0.64113704164999996</v>
      </c>
      <c r="M623" s="272">
        <v>0.14746151957949999</v>
      </c>
    </row>
    <row r="624" spans="1:13" x14ac:dyDescent="0.3">
      <c r="A624" s="266" t="s">
        <v>652</v>
      </c>
      <c r="B624" s="267">
        <v>1000049224</v>
      </c>
      <c r="C624" s="267">
        <v>1000049225</v>
      </c>
      <c r="D624" s="268" t="s">
        <v>60</v>
      </c>
      <c r="E624" s="268" t="s">
        <v>60</v>
      </c>
      <c r="F624" s="269"/>
      <c r="G624" s="269"/>
      <c r="H624" s="268" t="s">
        <v>60</v>
      </c>
      <c r="I624" s="268" t="s">
        <v>60</v>
      </c>
      <c r="J624" s="273"/>
      <c r="K624" s="273"/>
      <c r="L624" s="271">
        <v>6543.3573624999999</v>
      </c>
      <c r="M624" s="272">
        <v>1504.972193375</v>
      </c>
    </row>
    <row r="625" spans="1:13" x14ac:dyDescent="0.3">
      <c r="A625" s="266" t="s">
        <v>653</v>
      </c>
      <c r="B625" s="267">
        <v>1000047562</v>
      </c>
      <c r="C625" s="267">
        <v>1000047563</v>
      </c>
      <c r="D625" s="268" t="s">
        <v>60</v>
      </c>
      <c r="E625" s="268" t="s">
        <v>60</v>
      </c>
      <c r="F625" s="269"/>
      <c r="G625" s="269"/>
      <c r="H625" s="268" t="s">
        <v>60</v>
      </c>
      <c r="I625" s="268" t="s">
        <v>60</v>
      </c>
      <c r="J625" s="273"/>
      <c r="K625" s="273"/>
      <c r="L625" s="271">
        <v>459.11748749999998</v>
      </c>
      <c r="M625" s="272">
        <v>105.597022125</v>
      </c>
    </row>
    <row r="626" spans="1:13" x14ac:dyDescent="0.3">
      <c r="A626" s="266" t="s">
        <v>654</v>
      </c>
      <c r="B626" s="267">
        <v>1000025536</v>
      </c>
      <c r="C626" s="267">
        <v>1000025537</v>
      </c>
      <c r="D626" s="268" t="s">
        <v>60</v>
      </c>
      <c r="E626" s="268" t="s">
        <v>60</v>
      </c>
      <c r="F626" s="269"/>
      <c r="G626" s="269"/>
      <c r="H626" s="268" t="s">
        <v>60</v>
      </c>
      <c r="I626" s="268" t="s">
        <v>60</v>
      </c>
      <c r="J626" s="273"/>
      <c r="K626" s="273"/>
      <c r="L626" s="271">
        <v>9.159207242499999E-2</v>
      </c>
      <c r="M626" s="272">
        <v>2.1066176657749999E-2</v>
      </c>
    </row>
    <row r="627" spans="1:13" x14ac:dyDescent="0.3">
      <c r="A627" s="266" t="s">
        <v>655</v>
      </c>
      <c r="B627" s="267">
        <v>1000025544</v>
      </c>
      <c r="C627" s="267">
        <v>1000025545</v>
      </c>
      <c r="D627" s="268" t="s">
        <v>60</v>
      </c>
      <c r="E627" s="268" t="s">
        <v>60</v>
      </c>
      <c r="F627" s="269"/>
      <c r="G627" s="269"/>
      <c r="H627" s="268" t="s">
        <v>60</v>
      </c>
      <c r="I627" s="268" t="s">
        <v>60</v>
      </c>
      <c r="J627" s="273"/>
      <c r="K627" s="273"/>
      <c r="L627" s="271">
        <v>6869.5920649999998</v>
      </c>
      <c r="M627" s="272">
        <v>1580.0061749500001</v>
      </c>
    </row>
    <row r="628" spans="1:13" x14ac:dyDescent="0.3">
      <c r="A628" s="266" t="s">
        <v>656</v>
      </c>
      <c r="B628" s="267">
        <v>1000066287</v>
      </c>
      <c r="C628" s="267">
        <v>1000066698</v>
      </c>
      <c r="D628" s="268" t="s">
        <v>60</v>
      </c>
      <c r="E628" s="268" t="s">
        <v>60</v>
      </c>
      <c r="F628" s="269"/>
      <c r="G628" s="269"/>
      <c r="H628" s="268" t="s">
        <v>60</v>
      </c>
      <c r="I628" s="268" t="s">
        <v>60</v>
      </c>
      <c r="J628" s="273"/>
      <c r="K628" s="273"/>
      <c r="L628" s="271">
        <v>1881.2619</v>
      </c>
      <c r="M628" s="272">
        <v>432.69023700000002</v>
      </c>
    </row>
    <row r="629" spans="1:13" x14ac:dyDescent="0.3">
      <c r="A629" s="266" t="s">
        <v>657</v>
      </c>
      <c r="B629" s="267">
        <v>1000037275</v>
      </c>
      <c r="C629" s="267">
        <v>1000037276</v>
      </c>
      <c r="D629" s="268" t="s">
        <v>60</v>
      </c>
      <c r="E629" s="268" t="s">
        <v>60</v>
      </c>
      <c r="F629" s="269"/>
      <c r="G629" s="269"/>
      <c r="H629" s="268" t="s">
        <v>60</v>
      </c>
      <c r="I629" s="268" t="s">
        <v>60</v>
      </c>
      <c r="J629" s="273"/>
      <c r="K629" s="273"/>
      <c r="L629" s="271">
        <v>32057.598614999999</v>
      </c>
      <c r="M629" s="272">
        <v>7373.2476814500005</v>
      </c>
    </row>
    <row r="630" spans="1:13" x14ac:dyDescent="0.3">
      <c r="A630" s="266" t="s">
        <v>658</v>
      </c>
      <c r="B630" s="267">
        <v>1000037277</v>
      </c>
      <c r="C630" s="267">
        <v>1000037278</v>
      </c>
      <c r="D630" s="268" t="s">
        <v>60</v>
      </c>
      <c r="E630" s="268" t="s">
        <v>60</v>
      </c>
      <c r="F630" s="269"/>
      <c r="G630" s="269"/>
      <c r="H630" s="268" t="s">
        <v>60</v>
      </c>
      <c r="I630" s="268" t="s">
        <v>60</v>
      </c>
      <c r="J630" s="273"/>
      <c r="K630" s="273"/>
      <c r="L630" s="271">
        <v>9159.2072424999988</v>
      </c>
      <c r="M630" s="272">
        <v>2106.6176657749998</v>
      </c>
    </row>
    <row r="631" spans="1:13" x14ac:dyDescent="0.3">
      <c r="A631" s="266" t="s">
        <v>659</v>
      </c>
      <c r="B631" s="267">
        <v>1000037271</v>
      </c>
      <c r="C631" s="267">
        <v>1000037274</v>
      </c>
      <c r="D631" s="268" t="s">
        <v>60</v>
      </c>
      <c r="E631" s="268" t="s">
        <v>60</v>
      </c>
      <c r="F631" s="269"/>
      <c r="G631" s="269"/>
      <c r="H631" s="268" t="s">
        <v>60</v>
      </c>
      <c r="I631" s="268" t="s">
        <v>60</v>
      </c>
      <c r="J631" s="273"/>
      <c r="K631" s="273"/>
      <c r="L631" s="271">
        <v>68693.681052500004</v>
      </c>
      <c r="M631" s="272">
        <v>15799.546642075002</v>
      </c>
    </row>
    <row r="632" spans="1:13" ht="24" x14ac:dyDescent="0.3">
      <c r="A632" s="266" t="s">
        <v>660</v>
      </c>
      <c r="B632" s="267">
        <v>1000030933</v>
      </c>
      <c r="C632" s="267">
        <v>1000030934</v>
      </c>
      <c r="D632" s="268" t="s">
        <v>60</v>
      </c>
      <c r="E632" s="268" t="s">
        <v>60</v>
      </c>
      <c r="F632" s="269"/>
      <c r="G632" s="269"/>
      <c r="H632" s="268" t="s">
        <v>60</v>
      </c>
      <c r="I632" s="268" t="s">
        <v>60</v>
      </c>
      <c r="J632" s="273"/>
      <c r="K632" s="273"/>
      <c r="L632" s="271">
        <v>220166.61836749999</v>
      </c>
      <c r="M632" s="272">
        <v>50638.322224525</v>
      </c>
    </row>
    <row r="633" spans="1:13" x14ac:dyDescent="0.3">
      <c r="A633" s="266" t="s">
        <v>661</v>
      </c>
      <c r="B633" s="267">
        <v>1000037379</v>
      </c>
      <c r="C633" s="267">
        <v>1000037380</v>
      </c>
      <c r="D633" s="268" t="s">
        <v>60</v>
      </c>
      <c r="E633" s="268" t="s">
        <v>60</v>
      </c>
      <c r="F633" s="269"/>
      <c r="G633" s="269"/>
      <c r="H633" s="268" t="s">
        <v>60</v>
      </c>
      <c r="I633" s="268" t="s">
        <v>60</v>
      </c>
      <c r="J633" s="273"/>
      <c r="K633" s="273"/>
      <c r="L633" s="271">
        <v>27477.621727499998</v>
      </c>
      <c r="M633" s="272">
        <v>6319.8529973249997</v>
      </c>
    </row>
    <row r="634" spans="1:13" x14ac:dyDescent="0.3">
      <c r="A634" s="266" t="s">
        <v>662</v>
      </c>
      <c r="B634" s="267">
        <v>1000037377</v>
      </c>
      <c r="C634" s="267">
        <v>1000037378</v>
      </c>
      <c r="D634" s="268" t="s">
        <v>60</v>
      </c>
      <c r="E634" s="268" t="s">
        <v>60</v>
      </c>
      <c r="F634" s="269"/>
      <c r="G634" s="269"/>
      <c r="H634" s="268" t="s">
        <v>60</v>
      </c>
      <c r="I634" s="268" t="s">
        <v>60</v>
      </c>
      <c r="J634" s="273"/>
      <c r="K634" s="273"/>
      <c r="L634" s="271">
        <v>54954.496922500002</v>
      </c>
      <c r="M634" s="272">
        <v>12639.534292175002</v>
      </c>
    </row>
    <row r="635" spans="1:13" ht="24" x14ac:dyDescent="0.3">
      <c r="A635" s="266" t="s">
        <v>663</v>
      </c>
      <c r="B635" s="267">
        <v>1000043462</v>
      </c>
      <c r="C635" s="267">
        <v>1000043463</v>
      </c>
      <c r="D635" s="268" t="s">
        <v>60</v>
      </c>
      <c r="E635" s="268" t="s">
        <v>60</v>
      </c>
      <c r="F635" s="269"/>
      <c r="G635" s="269"/>
      <c r="H635" s="268" t="s">
        <v>60</v>
      </c>
      <c r="I635" s="268" t="s">
        <v>60</v>
      </c>
      <c r="J635" s="273"/>
      <c r="K635" s="273"/>
      <c r="L635" s="271">
        <v>183178.9191225</v>
      </c>
      <c r="M635" s="272">
        <v>42131.151398175003</v>
      </c>
    </row>
    <row r="636" spans="1:13" ht="24" x14ac:dyDescent="0.3">
      <c r="A636" s="266" t="s">
        <v>664</v>
      </c>
      <c r="B636" s="267">
        <v>1000043504</v>
      </c>
      <c r="C636" s="267">
        <v>1000043505</v>
      </c>
      <c r="D636" s="268" t="s">
        <v>60</v>
      </c>
      <c r="E636" s="268" t="s">
        <v>60</v>
      </c>
      <c r="F636" s="269"/>
      <c r="G636" s="269"/>
      <c r="H636" s="268" t="s">
        <v>60</v>
      </c>
      <c r="I636" s="268" t="s">
        <v>60</v>
      </c>
      <c r="J636" s="273"/>
      <c r="K636" s="273"/>
      <c r="L636" s="271">
        <v>22898.391372499998</v>
      </c>
      <c r="M636" s="272">
        <v>5266.6300156749994</v>
      </c>
    </row>
    <row r="637" spans="1:13" ht="24" x14ac:dyDescent="0.3">
      <c r="A637" s="266" t="s">
        <v>665</v>
      </c>
      <c r="B637" s="267">
        <v>1000043486</v>
      </c>
      <c r="C637" s="267">
        <v>1000043487</v>
      </c>
      <c r="D637" s="268" t="s">
        <v>60</v>
      </c>
      <c r="E637" s="268" t="s">
        <v>60</v>
      </c>
      <c r="F637" s="269"/>
      <c r="G637" s="269"/>
      <c r="H637" s="268" t="s">
        <v>60</v>
      </c>
      <c r="I637" s="268" t="s">
        <v>60</v>
      </c>
      <c r="J637" s="273"/>
      <c r="K637" s="273"/>
      <c r="L637" s="271">
        <v>274768.75195000001</v>
      </c>
      <c r="M637" s="272">
        <v>63196.812948500003</v>
      </c>
    </row>
    <row r="638" spans="1:13" ht="24" x14ac:dyDescent="0.3">
      <c r="A638" s="266" t="s">
        <v>666</v>
      </c>
      <c r="B638" s="267">
        <v>1000043464</v>
      </c>
      <c r="C638" s="267">
        <v>1000043465</v>
      </c>
      <c r="D638" s="268" t="s">
        <v>60</v>
      </c>
      <c r="E638" s="268" t="s">
        <v>60</v>
      </c>
      <c r="F638" s="269"/>
      <c r="G638" s="269"/>
      <c r="H638" s="268" t="s">
        <v>60</v>
      </c>
      <c r="I638" s="268" t="s">
        <v>60</v>
      </c>
      <c r="J638" s="273"/>
      <c r="K638" s="273"/>
      <c r="L638" s="271">
        <v>91589.832827499995</v>
      </c>
      <c r="M638" s="272">
        <v>21065.661550325</v>
      </c>
    </row>
    <row r="639" spans="1:13" ht="24" x14ac:dyDescent="0.3">
      <c r="A639" s="266" t="s">
        <v>667</v>
      </c>
      <c r="B639" s="267">
        <v>1000043468</v>
      </c>
      <c r="C639" s="267">
        <v>1000043469</v>
      </c>
      <c r="D639" s="268" t="s">
        <v>60</v>
      </c>
      <c r="E639" s="268" t="s">
        <v>60</v>
      </c>
      <c r="F639" s="269"/>
      <c r="G639" s="269"/>
      <c r="H639" s="268" t="s">
        <v>60</v>
      </c>
      <c r="I639" s="268" t="s">
        <v>60</v>
      </c>
      <c r="J639" s="273"/>
      <c r="K639" s="273"/>
      <c r="L639" s="271">
        <v>73271.418342499994</v>
      </c>
      <c r="M639" s="272">
        <v>16852.426218774999</v>
      </c>
    </row>
    <row r="640" spans="1:13" ht="24" x14ac:dyDescent="0.3">
      <c r="A640" s="266" t="s">
        <v>668</v>
      </c>
      <c r="B640" s="267">
        <v>1000043496</v>
      </c>
      <c r="C640" s="267">
        <v>1000043497</v>
      </c>
      <c r="D640" s="268" t="s">
        <v>60</v>
      </c>
      <c r="E640" s="268" t="s">
        <v>60</v>
      </c>
      <c r="F640" s="269"/>
      <c r="G640" s="269"/>
      <c r="H640" s="268" t="s">
        <v>60</v>
      </c>
      <c r="I640" s="268" t="s">
        <v>60</v>
      </c>
      <c r="J640" s="273"/>
      <c r="K640" s="273"/>
      <c r="L640" s="271">
        <v>109907.50078</v>
      </c>
      <c r="M640" s="272">
        <v>25278.7251794</v>
      </c>
    </row>
    <row r="641" spans="1:13" ht="24" x14ac:dyDescent="0.3">
      <c r="A641" s="266" t="s">
        <v>669</v>
      </c>
      <c r="B641" s="267">
        <v>1000043466</v>
      </c>
      <c r="C641" s="267">
        <v>1000043467</v>
      </c>
      <c r="D641" s="268" t="s">
        <v>60</v>
      </c>
      <c r="E641" s="268" t="s">
        <v>60</v>
      </c>
      <c r="F641" s="269"/>
      <c r="G641" s="269"/>
      <c r="H641" s="268" t="s">
        <v>60</v>
      </c>
      <c r="I641" s="268" t="s">
        <v>60</v>
      </c>
      <c r="J641" s="273"/>
      <c r="K641" s="273"/>
      <c r="L641" s="271">
        <v>36636.082437499994</v>
      </c>
      <c r="M641" s="272">
        <v>8426.2989606249994</v>
      </c>
    </row>
    <row r="642" spans="1:13" ht="24" x14ac:dyDescent="0.3">
      <c r="A642" s="266" t="s">
        <v>670</v>
      </c>
      <c r="B642" s="267">
        <v>1000043502</v>
      </c>
      <c r="C642" s="267">
        <v>1000043503</v>
      </c>
      <c r="D642" s="268" t="s">
        <v>60</v>
      </c>
      <c r="E642" s="268" t="s">
        <v>60</v>
      </c>
      <c r="F642" s="269"/>
      <c r="G642" s="269"/>
      <c r="H642" s="268" t="s">
        <v>60</v>
      </c>
      <c r="I642" s="268" t="s">
        <v>60</v>
      </c>
      <c r="J642" s="273"/>
      <c r="K642" s="273"/>
      <c r="L642" s="271">
        <v>228973.46226999999</v>
      </c>
      <c r="M642" s="272">
        <v>52663.896322100001</v>
      </c>
    </row>
    <row r="643" spans="1:13" ht="24" x14ac:dyDescent="0.3">
      <c r="A643" s="266" t="s">
        <v>671</v>
      </c>
      <c r="B643" s="267">
        <v>1000043500</v>
      </c>
      <c r="C643" s="267">
        <v>1000043501</v>
      </c>
      <c r="D643" s="268" t="s">
        <v>60</v>
      </c>
      <c r="E643" s="268" t="s">
        <v>60</v>
      </c>
      <c r="F643" s="269"/>
      <c r="G643" s="269"/>
      <c r="H643" s="268" t="s">
        <v>60</v>
      </c>
      <c r="I643" s="268" t="s">
        <v>60</v>
      </c>
      <c r="J643" s="273"/>
      <c r="K643" s="273"/>
      <c r="L643" s="271">
        <v>68693.681052500004</v>
      </c>
      <c r="M643" s="272">
        <v>15799.546642075002</v>
      </c>
    </row>
    <row r="644" spans="1:13" ht="24" x14ac:dyDescent="0.3">
      <c r="A644" s="266" t="s">
        <v>672</v>
      </c>
      <c r="B644" s="267">
        <v>1000043480</v>
      </c>
      <c r="C644" s="267">
        <v>1000043481</v>
      </c>
      <c r="D644" s="268" t="s">
        <v>60</v>
      </c>
      <c r="E644" s="268" t="s">
        <v>60</v>
      </c>
      <c r="F644" s="269"/>
      <c r="G644" s="269"/>
      <c r="H644" s="268" t="s">
        <v>60</v>
      </c>
      <c r="I644" s="268" t="s">
        <v>60</v>
      </c>
      <c r="J644" s="273"/>
      <c r="K644" s="273"/>
      <c r="L644" s="271">
        <v>91589.832827499995</v>
      </c>
      <c r="M644" s="272">
        <v>21065.661550325</v>
      </c>
    </row>
    <row r="645" spans="1:13" x14ac:dyDescent="0.3">
      <c r="A645" s="266" t="s">
        <v>673</v>
      </c>
      <c r="B645" s="267">
        <v>1000043474</v>
      </c>
      <c r="C645" s="267">
        <v>1000043475</v>
      </c>
      <c r="D645" s="268" t="s">
        <v>60</v>
      </c>
      <c r="E645" s="268" t="s">
        <v>60</v>
      </c>
      <c r="F645" s="269"/>
      <c r="G645" s="269"/>
      <c r="H645" s="268" t="s">
        <v>60</v>
      </c>
      <c r="I645" s="268" t="s">
        <v>60</v>
      </c>
      <c r="J645" s="273"/>
      <c r="K645" s="273"/>
      <c r="L645" s="271">
        <v>274768.75195000001</v>
      </c>
      <c r="M645" s="272">
        <v>63196.812948500003</v>
      </c>
    </row>
    <row r="646" spans="1:13" ht="24" x14ac:dyDescent="0.3">
      <c r="A646" s="266" t="s">
        <v>674</v>
      </c>
      <c r="B646" s="267">
        <v>1000043494</v>
      </c>
      <c r="C646" s="267">
        <v>1000043495</v>
      </c>
      <c r="D646" s="268" t="s">
        <v>60</v>
      </c>
      <c r="E646" s="268" t="s">
        <v>60</v>
      </c>
      <c r="F646" s="269"/>
      <c r="G646" s="269"/>
      <c r="H646" s="268" t="s">
        <v>60</v>
      </c>
      <c r="I646" s="268" t="s">
        <v>60</v>
      </c>
      <c r="J646" s="273"/>
      <c r="K646" s="273"/>
      <c r="L646" s="271">
        <v>109907.50078</v>
      </c>
      <c r="M646" s="272">
        <v>25278.7251794</v>
      </c>
    </row>
    <row r="647" spans="1:13" x14ac:dyDescent="0.3">
      <c r="A647" s="266" t="s">
        <v>675</v>
      </c>
      <c r="B647" s="267">
        <v>1000043510</v>
      </c>
      <c r="C647" s="267">
        <v>1000043511</v>
      </c>
      <c r="D647" s="268" t="s">
        <v>60</v>
      </c>
      <c r="E647" s="268" t="s">
        <v>60</v>
      </c>
      <c r="F647" s="269"/>
      <c r="G647" s="269"/>
      <c r="H647" s="268" t="s">
        <v>60</v>
      </c>
      <c r="I647" s="268" t="s">
        <v>60</v>
      </c>
      <c r="J647" s="273"/>
      <c r="K647" s="273"/>
      <c r="L647" s="271">
        <v>457946.92453999998</v>
      </c>
      <c r="M647" s="272">
        <v>105327.7926442</v>
      </c>
    </row>
    <row r="648" spans="1:13" x14ac:dyDescent="0.3">
      <c r="A648" s="266" t="s">
        <v>676</v>
      </c>
      <c r="B648" s="267">
        <v>1000031924</v>
      </c>
      <c r="C648" s="267">
        <v>1000031925</v>
      </c>
      <c r="D648" s="268" t="s">
        <v>60</v>
      </c>
      <c r="E648" s="268" t="s">
        <v>60</v>
      </c>
      <c r="F648" s="269"/>
      <c r="G648" s="269"/>
      <c r="H648" s="268" t="s">
        <v>60</v>
      </c>
      <c r="I648" s="268" t="s">
        <v>60</v>
      </c>
      <c r="J648" s="273"/>
      <c r="K648" s="273"/>
      <c r="L648" s="271">
        <v>9159.2072424999988</v>
      </c>
      <c r="M648" s="272">
        <v>2106.6176657749998</v>
      </c>
    </row>
    <row r="649" spans="1:13" x14ac:dyDescent="0.3">
      <c r="A649" s="266" t="s">
        <v>677</v>
      </c>
      <c r="B649" s="267">
        <v>1000031928</v>
      </c>
      <c r="C649" s="267">
        <v>1000031929</v>
      </c>
      <c r="D649" s="268" t="s">
        <v>60</v>
      </c>
      <c r="E649" s="268" t="s">
        <v>60</v>
      </c>
      <c r="F649" s="269"/>
      <c r="G649" s="269"/>
      <c r="H649" s="268" t="s">
        <v>60</v>
      </c>
      <c r="I649" s="268" t="s">
        <v>60</v>
      </c>
      <c r="J649" s="273"/>
      <c r="K649" s="273"/>
      <c r="L649" s="271">
        <v>12823.1887525</v>
      </c>
      <c r="M649" s="272">
        <v>2949.333413075</v>
      </c>
    </row>
    <row r="650" spans="1:13" x14ac:dyDescent="0.3">
      <c r="A650" s="266" t="s">
        <v>678</v>
      </c>
      <c r="B650" s="267">
        <v>1000031920</v>
      </c>
      <c r="C650" s="267">
        <v>1000031921</v>
      </c>
      <c r="D650" s="268" t="s">
        <v>60</v>
      </c>
      <c r="E650" s="268" t="s">
        <v>60</v>
      </c>
      <c r="F650" s="269"/>
      <c r="G650" s="269"/>
      <c r="H650" s="268" t="s">
        <v>60</v>
      </c>
      <c r="I650" s="268" t="s">
        <v>60</v>
      </c>
      <c r="J650" s="273"/>
      <c r="K650" s="273"/>
      <c r="L650" s="271">
        <v>12823.1887525</v>
      </c>
      <c r="M650" s="272">
        <v>2949.333413075</v>
      </c>
    </row>
    <row r="651" spans="1:13" x14ac:dyDescent="0.3">
      <c r="A651" s="266" t="s">
        <v>679</v>
      </c>
      <c r="B651" s="267">
        <v>1000031922</v>
      </c>
      <c r="C651" s="267">
        <v>1000031923</v>
      </c>
      <c r="D651" s="268" t="s">
        <v>60</v>
      </c>
      <c r="E651" s="268" t="s">
        <v>60</v>
      </c>
      <c r="F651" s="269"/>
      <c r="G651" s="269"/>
      <c r="H651" s="268" t="s">
        <v>60</v>
      </c>
      <c r="I651" s="268" t="s">
        <v>60</v>
      </c>
      <c r="J651" s="273"/>
      <c r="K651" s="273"/>
      <c r="L651" s="271">
        <v>8243.9583974999987</v>
      </c>
      <c r="M651" s="272">
        <v>1896.1104314249999</v>
      </c>
    </row>
    <row r="652" spans="1:13" x14ac:dyDescent="0.3">
      <c r="A652" s="266" t="s">
        <v>680</v>
      </c>
      <c r="B652" s="267">
        <v>1000031926</v>
      </c>
      <c r="C652" s="267">
        <v>1000031927</v>
      </c>
      <c r="D652" s="268" t="s">
        <v>60</v>
      </c>
      <c r="E652" s="268" t="s">
        <v>60</v>
      </c>
      <c r="F652" s="269"/>
      <c r="G652" s="269"/>
      <c r="H652" s="268" t="s">
        <v>60</v>
      </c>
      <c r="I652" s="268" t="s">
        <v>60</v>
      </c>
      <c r="J652" s="273"/>
      <c r="K652" s="273"/>
      <c r="L652" s="271">
        <v>68693.681052500004</v>
      </c>
      <c r="M652" s="272">
        <v>15799.546642075002</v>
      </c>
    </row>
    <row r="653" spans="1:13" x14ac:dyDescent="0.3">
      <c r="A653" s="266" t="s">
        <v>681</v>
      </c>
      <c r="B653" s="267">
        <v>1000031916</v>
      </c>
      <c r="C653" s="267">
        <v>1000031917</v>
      </c>
      <c r="D653" s="268" t="s">
        <v>60</v>
      </c>
      <c r="E653" s="268" t="s">
        <v>60</v>
      </c>
      <c r="F653" s="269"/>
      <c r="G653" s="269"/>
      <c r="H653" s="268" t="s">
        <v>60</v>
      </c>
      <c r="I653" s="268" t="s">
        <v>60</v>
      </c>
      <c r="J653" s="273"/>
      <c r="K653" s="273"/>
      <c r="L653" s="271">
        <v>32057.598614999999</v>
      </c>
      <c r="M653" s="272">
        <v>7373.2476814500005</v>
      </c>
    </row>
    <row r="654" spans="1:13" x14ac:dyDescent="0.3">
      <c r="A654" s="266" t="s">
        <v>682</v>
      </c>
      <c r="B654" s="267">
        <v>1000037599</v>
      </c>
      <c r="C654" s="267">
        <v>1000037600</v>
      </c>
      <c r="D654" s="268" t="s">
        <v>60</v>
      </c>
      <c r="E654" s="268" t="s">
        <v>60</v>
      </c>
      <c r="F654" s="269"/>
      <c r="G654" s="269"/>
      <c r="H654" s="268" t="s">
        <v>60</v>
      </c>
      <c r="I654" s="268" t="s">
        <v>60</v>
      </c>
      <c r="J654" s="273"/>
      <c r="K654" s="273"/>
      <c r="L654" s="271">
        <v>87010.602472500002</v>
      </c>
      <c r="M654" s="272">
        <v>20012.438568675003</v>
      </c>
    </row>
    <row r="655" spans="1:13" x14ac:dyDescent="0.3">
      <c r="A655" s="266" t="s">
        <v>683</v>
      </c>
      <c r="B655" s="267">
        <v>1000063740</v>
      </c>
      <c r="C655" s="267">
        <v>1000063741</v>
      </c>
      <c r="D655" s="268" t="s">
        <v>60</v>
      </c>
      <c r="E655" s="268" t="s">
        <v>60</v>
      </c>
      <c r="F655" s="269"/>
      <c r="G655" s="269"/>
      <c r="H655" s="268" t="s">
        <v>60</v>
      </c>
      <c r="I655" s="268" t="s">
        <v>60</v>
      </c>
      <c r="J655" s="273"/>
      <c r="K655" s="273"/>
      <c r="L655" s="271">
        <v>12461.120489999999</v>
      </c>
      <c r="M655" s="272">
        <v>2866.0577127000001</v>
      </c>
    </row>
    <row r="656" spans="1:13" x14ac:dyDescent="0.3">
      <c r="A656" s="266" t="s">
        <v>684</v>
      </c>
      <c r="B656" s="267">
        <v>1000063738</v>
      </c>
      <c r="C656" s="267">
        <v>1000063739</v>
      </c>
      <c r="D656" s="268" t="s">
        <v>60</v>
      </c>
      <c r="E656" s="268" t="s">
        <v>60</v>
      </c>
      <c r="F656" s="269"/>
      <c r="G656" s="269"/>
      <c r="H656" s="268" t="s">
        <v>60</v>
      </c>
      <c r="I656" s="268" t="s">
        <v>60</v>
      </c>
      <c r="J656" s="273"/>
      <c r="K656" s="273"/>
      <c r="L656" s="271">
        <v>4153.7068300000001</v>
      </c>
      <c r="M656" s="272">
        <v>955.35257090000005</v>
      </c>
    </row>
    <row r="657" spans="1:13" x14ac:dyDescent="0.3">
      <c r="A657" s="266" t="s">
        <v>685</v>
      </c>
      <c r="B657" s="267">
        <v>1000063742</v>
      </c>
      <c r="C657" s="267">
        <v>1000063743</v>
      </c>
      <c r="D657" s="268" t="s">
        <v>60</v>
      </c>
      <c r="E657" s="268" t="s">
        <v>60</v>
      </c>
      <c r="F657" s="269"/>
      <c r="G657" s="269"/>
      <c r="H657" s="268" t="s">
        <v>60</v>
      </c>
      <c r="I657" s="268" t="s">
        <v>60</v>
      </c>
      <c r="J657" s="273"/>
      <c r="K657" s="273"/>
      <c r="L657" s="271">
        <v>83074.136599999998</v>
      </c>
      <c r="M657" s="272">
        <v>19107.051417999999</v>
      </c>
    </row>
    <row r="658" spans="1:13" x14ac:dyDescent="0.3">
      <c r="A658" s="266" t="s">
        <v>686</v>
      </c>
      <c r="B658" s="267">
        <v>1000063736</v>
      </c>
      <c r="C658" s="267">
        <v>1000063737</v>
      </c>
      <c r="D658" s="268" t="s">
        <v>60</v>
      </c>
      <c r="E658" s="268" t="s">
        <v>60</v>
      </c>
      <c r="F658" s="269"/>
      <c r="G658" s="269"/>
      <c r="H658" s="268" t="s">
        <v>60</v>
      </c>
      <c r="I658" s="268" t="s">
        <v>60</v>
      </c>
      <c r="J658" s="273"/>
      <c r="K658" s="273"/>
      <c r="L658" s="271">
        <v>165318.12906000001</v>
      </c>
      <c r="M658" s="272">
        <v>38023.169683800006</v>
      </c>
    </row>
    <row r="659" spans="1:13" x14ac:dyDescent="0.3">
      <c r="A659" s="266" t="s">
        <v>687</v>
      </c>
      <c r="B659" s="267">
        <v>1000037213</v>
      </c>
      <c r="C659" s="267">
        <v>1000037214</v>
      </c>
      <c r="D659" s="268" t="s">
        <v>60</v>
      </c>
      <c r="E659" s="268" t="s">
        <v>60</v>
      </c>
      <c r="F659" s="269"/>
      <c r="G659" s="269"/>
      <c r="H659" s="268" t="s">
        <v>60</v>
      </c>
      <c r="I659" s="268" t="s">
        <v>60</v>
      </c>
      <c r="J659" s="273"/>
      <c r="K659" s="273"/>
      <c r="L659" s="271">
        <v>91589.832827499995</v>
      </c>
      <c r="M659" s="272">
        <v>21065.661550325</v>
      </c>
    </row>
    <row r="660" spans="1:13" x14ac:dyDescent="0.3">
      <c r="A660" s="266" t="s">
        <v>688</v>
      </c>
      <c r="B660" s="267">
        <v>1000037215</v>
      </c>
      <c r="C660" s="267">
        <v>1000037216</v>
      </c>
      <c r="D660" s="268" t="s">
        <v>60</v>
      </c>
      <c r="E660" s="268" t="s">
        <v>60</v>
      </c>
      <c r="F660" s="269"/>
      <c r="G660" s="269"/>
      <c r="H660" s="268" t="s">
        <v>60</v>
      </c>
      <c r="I660" s="268" t="s">
        <v>60</v>
      </c>
      <c r="J660" s="273"/>
      <c r="K660" s="273"/>
      <c r="L660" s="271">
        <v>227.69241249999999</v>
      </c>
      <c r="M660" s="272">
        <v>52.369254875000003</v>
      </c>
    </row>
    <row r="661" spans="1:13" x14ac:dyDescent="0.3">
      <c r="A661" s="266" t="s">
        <v>689</v>
      </c>
      <c r="B661" s="267">
        <v>1000037345</v>
      </c>
      <c r="C661" s="267">
        <v>1000037348</v>
      </c>
      <c r="D661" s="268" t="s">
        <v>60</v>
      </c>
      <c r="E661" s="268" t="s">
        <v>60</v>
      </c>
      <c r="F661" s="269"/>
      <c r="G661" s="269"/>
      <c r="H661" s="268" t="s">
        <v>60</v>
      </c>
      <c r="I661" s="268" t="s">
        <v>60</v>
      </c>
      <c r="J661" s="273"/>
      <c r="K661" s="273"/>
      <c r="L661" s="271">
        <v>83663.897274999996</v>
      </c>
      <c r="M661" s="272">
        <v>19242.696373250001</v>
      </c>
    </row>
    <row r="662" spans="1:13" x14ac:dyDescent="0.3">
      <c r="A662" s="266" t="s">
        <v>690</v>
      </c>
      <c r="B662" s="267">
        <v>1000032006</v>
      </c>
      <c r="C662" s="267">
        <v>1000032007</v>
      </c>
      <c r="D662" s="268" t="s">
        <v>60</v>
      </c>
      <c r="E662" s="268" t="s">
        <v>60</v>
      </c>
      <c r="F662" s="269"/>
      <c r="G662" s="269"/>
      <c r="H662" s="268" t="s">
        <v>60</v>
      </c>
      <c r="I662" s="268" t="s">
        <v>60</v>
      </c>
      <c r="J662" s="273"/>
      <c r="K662" s="273"/>
      <c r="L662" s="271">
        <v>201.56377499999999</v>
      </c>
      <c r="M662" s="272">
        <v>46.359668249999999</v>
      </c>
    </row>
    <row r="663" spans="1:13" x14ac:dyDescent="0.3">
      <c r="A663" s="266" t="s">
        <v>691</v>
      </c>
      <c r="B663" s="267">
        <v>1000032016</v>
      </c>
      <c r="C663" s="267">
        <v>1000032017</v>
      </c>
      <c r="D663" s="268" t="s">
        <v>60</v>
      </c>
      <c r="E663" s="268" t="s">
        <v>60</v>
      </c>
      <c r="F663" s="269"/>
      <c r="G663" s="269"/>
      <c r="H663" s="268" t="s">
        <v>60</v>
      </c>
      <c r="I663" s="268" t="s">
        <v>60</v>
      </c>
      <c r="J663" s="273"/>
      <c r="K663" s="273"/>
      <c r="L663" s="271">
        <v>157.51835750000001</v>
      </c>
      <c r="M663" s="272">
        <v>36.229222225000001</v>
      </c>
    </row>
    <row r="664" spans="1:13" x14ac:dyDescent="0.3">
      <c r="A664" s="266" t="s">
        <v>692</v>
      </c>
      <c r="B664" s="267">
        <v>1000032010</v>
      </c>
      <c r="C664" s="267">
        <v>1000032011</v>
      </c>
      <c r="D664" s="268" t="s">
        <v>60</v>
      </c>
      <c r="E664" s="268" t="s">
        <v>60</v>
      </c>
      <c r="F664" s="269"/>
      <c r="G664" s="269"/>
      <c r="H664" s="268" t="s">
        <v>60</v>
      </c>
      <c r="I664" s="268" t="s">
        <v>60</v>
      </c>
      <c r="J664" s="273"/>
      <c r="K664" s="273"/>
      <c r="L664" s="271">
        <v>261.28637499999996</v>
      </c>
      <c r="M664" s="272">
        <v>60.095866249999993</v>
      </c>
    </row>
    <row r="665" spans="1:13" x14ac:dyDescent="0.3">
      <c r="A665" s="266" t="s">
        <v>693</v>
      </c>
      <c r="B665" s="267">
        <v>1000032012</v>
      </c>
      <c r="C665" s="267">
        <v>1000032013</v>
      </c>
      <c r="D665" s="268" t="s">
        <v>60</v>
      </c>
      <c r="E665" s="268" t="s">
        <v>60</v>
      </c>
      <c r="F665" s="269"/>
      <c r="G665" s="269"/>
      <c r="H665" s="268" t="s">
        <v>60</v>
      </c>
      <c r="I665" s="268" t="s">
        <v>60</v>
      </c>
      <c r="J665" s="273"/>
      <c r="K665" s="273"/>
      <c r="L665" s="271">
        <v>417.3116675</v>
      </c>
      <c r="M665" s="272">
        <v>95.981683525000008</v>
      </c>
    </row>
    <row r="666" spans="1:13" x14ac:dyDescent="0.3">
      <c r="A666" s="266" t="s">
        <v>694</v>
      </c>
      <c r="B666" s="267">
        <v>1000032008</v>
      </c>
      <c r="C666" s="267">
        <v>1000032009</v>
      </c>
      <c r="D666" s="268" t="s">
        <v>60</v>
      </c>
      <c r="E666" s="268" t="s">
        <v>60</v>
      </c>
      <c r="F666" s="269"/>
      <c r="G666" s="269"/>
      <c r="H666" s="268" t="s">
        <v>60</v>
      </c>
      <c r="I666" s="268" t="s">
        <v>60</v>
      </c>
      <c r="J666" s="273"/>
      <c r="K666" s="273"/>
      <c r="L666" s="271">
        <v>347.13761249999993</v>
      </c>
      <c r="M666" s="272">
        <v>79.841650874999985</v>
      </c>
    </row>
    <row r="667" spans="1:13" x14ac:dyDescent="0.3">
      <c r="A667" s="266" t="s">
        <v>695</v>
      </c>
      <c r="B667" s="267">
        <v>1000032280</v>
      </c>
      <c r="C667" s="267">
        <v>1000032281</v>
      </c>
      <c r="D667" s="268" t="s">
        <v>60</v>
      </c>
      <c r="E667" s="268" t="s">
        <v>60</v>
      </c>
      <c r="F667" s="269"/>
      <c r="G667" s="269"/>
      <c r="H667" s="268" t="s">
        <v>60</v>
      </c>
      <c r="I667" s="268" t="s">
        <v>60</v>
      </c>
      <c r="J667" s="273"/>
      <c r="K667" s="273"/>
      <c r="L667" s="271">
        <v>5725.9042749999999</v>
      </c>
      <c r="M667" s="272">
        <v>1316.9579832500001</v>
      </c>
    </row>
    <row r="668" spans="1:13" x14ac:dyDescent="0.3">
      <c r="A668" s="266" t="s">
        <v>696</v>
      </c>
      <c r="B668" s="267">
        <v>1000032002</v>
      </c>
      <c r="C668" s="267">
        <v>1000032003</v>
      </c>
      <c r="D668" s="268" t="s">
        <v>60</v>
      </c>
      <c r="E668" s="268" t="s">
        <v>60</v>
      </c>
      <c r="F668" s="269"/>
      <c r="G668" s="269"/>
      <c r="H668" s="268" t="s">
        <v>60</v>
      </c>
      <c r="I668" s="268" t="s">
        <v>60</v>
      </c>
      <c r="J668" s="273"/>
      <c r="K668" s="273"/>
      <c r="L668" s="271">
        <v>22898.391372499998</v>
      </c>
      <c r="M668" s="272">
        <v>5266.6300156749994</v>
      </c>
    </row>
    <row r="669" spans="1:13" x14ac:dyDescent="0.3">
      <c r="A669" s="266" t="s">
        <v>697</v>
      </c>
      <c r="B669" s="267">
        <v>1000049607</v>
      </c>
      <c r="C669" s="267">
        <v>1000049610</v>
      </c>
      <c r="D669" s="268" t="s">
        <v>60</v>
      </c>
      <c r="E669" s="268" t="s">
        <v>60</v>
      </c>
      <c r="F669" s="269"/>
      <c r="G669" s="269"/>
      <c r="H669" s="268" t="s">
        <v>60</v>
      </c>
      <c r="I669" s="268" t="s">
        <v>60</v>
      </c>
      <c r="J669" s="273"/>
      <c r="K669" s="273"/>
      <c r="L669" s="271">
        <v>191901.40485249998</v>
      </c>
      <c r="M669" s="272">
        <v>44137.323116075</v>
      </c>
    </row>
    <row r="670" spans="1:13" x14ac:dyDescent="0.3">
      <c r="A670" s="266" t="s">
        <v>698</v>
      </c>
      <c r="B670" s="267">
        <v>1000049605</v>
      </c>
      <c r="C670" s="267">
        <v>1000049608</v>
      </c>
      <c r="D670" s="268" t="s">
        <v>60</v>
      </c>
      <c r="E670" s="268" t="s">
        <v>60</v>
      </c>
      <c r="F670" s="269"/>
      <c r="G670" s="269"/>
      <c r="H670" s="268" t="s">
        <v>60</v>
      </c>
      <c r="I670" s="268" t="s">
        <v>60</v>
      </c>
      <c r="J670" s="273"/>
      <c r="K670" s="273"/>
      <c r="L670" s="271">
        <v>71440.174120000011</v>
      </c>
      <c r="M670" s="272">
        <v>16431.240047600004</v>
      </c>
    </row>
    <row r="671" spans="1:13" x14ac:dyDescent="0.3">
      <c r="A671" s="266" t="s">
        <v>699</v>
      </c>
      <c r="B671" s="267">
        <v>1000032196</v>
      </c>
      <c r="C671" s="267">
        <v>1000032197</v>
      </c>
      <c r="D671" s="268" t="s">
        <v>60</v>
      </c>
      <c r="E671" s="268" t="s">
        <v>60</v>
      </c>
      <c r="F671" s="269"/>
      <c r="G671" s="269"/>
      <c r="H671" s="268" t="s">
        <v>60</v>
      </c>
      <c r="I671" s="268" t="s">
        <v>60</v>
      </c>
      <c r="J671" s="273"/>
      <c r="K671" s="273"/>
      <c r="L671" s="271">
        <v>23356.015794999999</v>
      </c>
      <c r="M671" s="272">
        <v>5371.8836328500001</v>
      </c>
    </row>
    <row r="672" spans="1:13" x14ac:dyDescent="0.3">
      <c r="A672" s="266" t="s">
        <v>700</v>
      </c>
      <c r="B672" s="267">
        <v>1000051591</v>
      </c>
      <c r="C672" s="267">
        <v>1000051592</v>
      </c>
      <c r="D672" s="268" t="s">
        <v>60</v>
      </c>
      <c r="E672" s="268" t="s">
        <v>60</v>
      </c>
      <c r="F672" s="269"/>
      <c r="G672" s="269"/>
      <c r="H672" s="268" t="s">
        <v>60</v>
      </c>
      <c r="I672" s="268" t="s">
        <v>60</v>
      </c>
      <c r="J672" s="273"/>
      <c r="K672" s="273"/>
      <c r="L672" s="271">
        <v>6543.3573624999999</v>
      </c>
      <c r="M672" s="272">
        <v>1504.972193375</v>
      </c>
    </row>
    <row r="673" spans="1:13" x14ac:dyDescent="0.3">
      <c r="A673" s="266" t="s">
        <v>701</v>
      </c>
      <c r="B673" s="267">
        <v>1000032198</v>
      </c>
      <c r="C673" s="267">
        <v>1000032199</v>
      </c>
      <c r="D673" s="268" t="s">
        <v>60</v>
      </c>
      <c r="E673" s="268" t="s">
        <v>60</v>
      </c>
      <c r="F673" s="269"/>
      <c r="G673" s="269"/>
      <c r="H673" s="268" t="s">
        <v>60</v>
      </c>
      <c r="I673" s="268" t="s">
        <v>60</v>
      </c>
      <c r="J673" s="273"/>
      <c r="K673" s="273"/>
      <c r="L673" s="271">
        <v>23356.015794999999</v>
      </c>
      <c r="M673" s="272">
        <v>5371.8836328500001</v>
      </c>
    </row>
    <row r="674" spans="1:13" x14ac:dyDescent="0.3">
      <c r="A674" s="266" t="s">
        <v>701</v>
      </c>
      <c r="B674" s="267">
        <v>1000049606</v>
      </c>
      <c r="C674" s="267">
        <v>1000049609</v>
      </c>
      <c r="D674" s="268" t="s">
        <v>60</v>
      </c>
      <c r="E674" s="268" t="s">
        <v>60</v>
      </c>
      <c r="F674" s="269"/>
      <c r="G674" s="269"/>
      <c r="H674" s="268" t="s">
        <v>60</v>
      </c>
      <c r="I674" s="268" t="s">
        <v>60</v>
      </c>
      <c r="J674" s="273"/>
      <c r="K674" s="273"/>
      <c r="L674" s="271">
        <v>71440.174120000011</v>
      </c>
      <c r="M674" s="272">
        <v>16431.240047600004</v>
      </c>
    </row>
    <row r="675" spans="1:13" ht="24" x14ac:dyDescent="0.3">
      <c r="A675" s="266" t="s">
        <v>702</v>
      </c>
      <c r="B675" s="267">
        <v>1000032018</v>
      </c>
      <c r="C675" s="267">
        <v>1000032019</v>
      </c>
      <c r="D675" s="268" t="s">
        <v>60</v>
      </c>
      <c r="E675" s="268" t="s">
        <v>60</v>
      </c>
      <c r="F675" s="269"/>
      <c r="G675" s="269"/>
      <c r="H675" s="268" t="s">
        <v>60</v>
      </c>
      <c r="I675" s="268" t="s">
        <v>60</v>
      </c>
      <c r="J675" s="273"/>
      <c r="K675" s="273"/>
      <c r="L675" s="271">
        <v>321.75550750000002</v>
      </c>
      <c r="M675" s="272">
        <v>74.003766725000006</v>
      </c>
    </row>
    <row r="676" spans="1:13" x14ac:dyDescent="0.3">
      <c r="A676" s="266" t="s">
        <v>703</v>
      </c>
      <c r="B676" s="267">
        <v>1000056518</v>
      </c>
      <c r="C676" s="267">
        <v>1000056519</v>
      </c>
      <c r="D676" s="268" t="s">
        <v>60</v>
      </c>
      <c r="E676" s="268" t="s">
        <v>60</v>
      </c>
      <c r="F676" s="269"/>
      <c r="G676" s="269"/>
      <c r="H676" s="268" t="s">
        <v>60</v>
      </c>
      <c r="I676" s="268" t="s">
        <v>60</v>
      </c>
      <c r="J676" s="273"/>
      <c r="K676" s="273"/>
      <c r="L676" s="271">
        <v>482.259995</v>
      </c>
      <c r="M676" s="272">
        <v>110.91979885000001</v>
      </c>
    </row>
    <row r="677" spans="1:13" x14ac:dyDescent="0.3">
      <c r="A677" s="266" t="s">
        <v>704</v>
      </c>
      <c r="B677" s="267">
        <v>1000056516</v>
      </c>
      <c r="C677" s="267">
        <v>1000056517</v>
      </c>
      <c r="D677" s="268" t="s">
        <v>60</v>
      </c>
      <c r="E677" s="268" t="s">
        <v>60</v>
      </c>
      <c r="F677" s="269"/>
      <c r="G677" s="269"/>
      <c r="H677" s="268" t="s">
        <v>60</v>
      </c>
      <c r="I677" s="268" t="s">
        <v>60</v>
      </c>
      <c r="J677" s="273"/>
      <c r="K677" s="273"/>
      <c r="L677" s="271">
        <v>300.10606499999994</v>
      </c>
      <c r="M677" s="272">
        <v>69.024394949999987</v>
      </c>
    </row>
    <row r="678" spans="1:13" x14ac:dyDescent="0.3">
      <c r="A678" s="266" t="s">
        <v>705</v>
      </c>
      <c r="B678" s="267">
        <v>1000056520</v>
      </c>
      <c r="C678" s="267">
        <v>1000056521</v>
      </c>
      <c r="D678" s="268" t="s">
        <v>60</v>
      </c>
      <c r="E678" s="268" t="s">
        <v>60</v>
      </c>
      <c r="F678" s="269"/>
      <c r="G678" s="269"/>
      <c r="H678" s="268" t="s">
        <v>60</v>
      </c>
      <c r="I678" s="268" t="s">
        <v>60</v>
      </c>
      <c r="J678" s="273"/>
      <c r="K678" s="273"/>
      <c r="L678" s="271">
        <v>103842.67074999999</v>
      </c>
      <c r="M678" s="272">
        <v>23883.8142725</v>
      </c>
    </row>
    <row r="679" spans="1:13" x14ac:dyDescent="0.3">
      <c r="A679" s="266" t="s">
        <v>706</v>
      </c>
      <c r="B679" s="267">
        <v>1000051596</v>
      </c>
      <c r="C679" s="267">
        <v>1000051607</v>
      </c>
      <c r="D679" s="268" t="s">
        <v>60</v>
      </c>
      <c r="E679" s="268" t="s">
        <v>60</v>
      </c>
      <c r="F679" s="269"/>
      <c r="G679" s="269"/>
      <c r="H679" s="268" t="s">
        <v>60</v>
      </c>
      <c r="I679" s="268" t="s">
        <v>60</v>
      </c>
      <c r="J679" s="273"/>
      <c r="K679" s="273"/>
      <c r="L679" s="271">
        <v>6543.3573624999999</v>
      </c>
      <c r="M679" s="272">
        <v>1504.972193375</v>
      </c>
    </row>
    <row r="680" spans="1:13" x14ac:dyDescent="0.3">
      <c r="A680" s="266" t="s">
        <v>707</v>
      </c>
      <c r="B680" s="267">
        <v>1000032764</v>
      </c>
      <c r="C680" s="267">
        <v>1000032765</v>
      </c>
      <c r="D680" s="268" t="s">
        <v>60</v>
      </c>
      <c r="E680" s="268" t="s">
        <v>60</v>
      </c>
      <c r="F680" s="269"/>
      <c r="G680" s="269"/>
      <c r="H680" s="268" t="s">
        <v>60</v>
      </c>
      <c r="I680" s="268" t="s">
        <v>60</v>
      </c>
      <c r="J680" s="273"/>
      <c r="K680" s="273"/>
      <c r="L680" s="271">
        <v>253.82104999999999</v>
      </c>
      <c r="M680" s="272">
        <v>58.3788415</v>
      </c>
    </row>
    <row r="681" spans="1:13" x14ac:dyDescent="0.3">
      <c r="A681" s="266" t="s">
        <v>708</v>
      </c>
      <c r="B681" s="267">
        <v>1000032762</v>
      </c>
      <c r="C681" s="267">
        <v>1000032763</v>
      </c>
      <c r="D681" s="268" t="s">
        <v>60</v>
      </c>
      <c r="E681" s="268" t="s">
        <v>60</v>
      </c>
      <c r="F681" s="269"/>
      <c r="G681" s="269"/>
      <c r="H681" s="268" t="s">
        <v>60</v>
      </c>
      <c r="I681" s="268" t="s">
        <v>60</v>
      </c>
      <c r="J681" s="273"/>
      <c r="K681" s="273"/>
      <c r="L681" s="271">
        <v>300.10606499999994</v>
      </c>
      <c r="M681" s="272">
        <v>69.024394949999987</v>
      </c>
    </row>
    <row r="682" spans="1:13" x14ac:dyDescent="0.3">
      <c r="A682" s="266" t="s">
        <v>709</v>
      </c>
      <c r="B682" s="267">
        <v>1000056404</v>
      </c>
      <c r="C682" s="267">
        <v>1000056405</v>
      </c>
      <c r="D682" s="268" t="s">
        <v>60</v>
      </c>
      <c r="E682" s="268" t="s">
        <v>60</v>
      </c>
      <c r="F682" s="269"/>
      <c r="G682" s="269"/>
      <c r="H682" s="268" t="s">
        <v>60</v>
      </c>
      <c r="I682" s="268" t="s">
        <v>60</v>
      </c>
      <c r="J682" s="273"/>
      <c r="K682" s="273"/>
      <c r="L682" s="271">
        <v>38173.192854999994</v>
      </c>
      <c r="M682" s="272">
        <v>8779.8343566499989</v>
      </c>
    </row>
    <row r="683" spans="1:13" x14ac:dyDescent="0.3">
      <c r="A683" s="266" t="s">
        <v>710</v>
      </c>
      <c r="B683" s="267">
        <v>1000032566</v>
      </c>
      <c r="C683" s="267">
        <v>1000032567</v>
      </c>
      <c r="D683" s="268" t="s">
        <v>60</v>
      </c>
      <c r="E683" s="268" t="s">
        <v>60</v>
      </c>
      <c r="F683" s="269"/>
      <c r="G683" s="269"/>
      <c r="H683" s="268" t="s">
        <v>60</v>
      </c>
      <c r="I683" s="268" t="s">
        <v>60</v>
      </c>
      <c r="J683" s="273"/>
      <c r="K683" s="273"/>
      <c r="L683" s="271">
        <v>2290.3617100000001</v>
      </c>
      <c r="M683" s="272">
        <v>526.78319330000011</v>
      </c>
    </row>
    <row r="684" spans="1:13" x14ac:dyDescent="0.3">
      <c r="A684" s="266" t="s">
        <v>711</v>
      </c>
      <c r="B684" s="267">
        <v>1000032564</v>
      </c>
      <c r="C684" s="267">
        <v>1000032565</v>
      </c>
      <c r="D684" s="268" t="s">
        <v>60</v>
      </c>
      <c r="E684" s="268" t="s">
        <v>60</v>
      </c>
      <c r="F684" s="269"/>
      <c r="G684" s="269"/>
      <c r="H684" s="268" t="s">
        <v>60</v>
      </c>
      <c r="I684" s="268" t="s">
        <v>60</v>
      </c>
      <c r="J684" s="273"/>
      <c r="K684" s="273"/>
      <c r="L684" s="271">
        <v>9159.2072424999988</v>
      </c>
      <c r="M684" s="272">
        <v>2106.6176657749998</v>
      </c>
    </row>
    <row r="685" spans="1:13" x14ac:dyDescent="0.3">
      <c r="A685" s="266" t="s">
        <v>712</v>
      </c>
      <c r="B685" s="267">
        <v>1000032568</v>
      </c>
      <c r="C685" s="267">
        <v>1000032569</v>
      </c>
      <c r="D685" s="268" t="s">
        <v>60</v>
      </c>
      <c r="E685" s="268" t="s">
        <v>60</v>
      </c>
      <c r="F685" s="269"/>
      <c r="G685" s="269"/>
      <c r="H685" s="268" t="s">
        <v>60</v>
      </c>
      <c r="I685" s="268" t="s">
        <v>60</v>
      </c>
      <c r="J685" s="273"/>
      <c r="K685" s="273"/>
      <c r="L685" s="271">
        <v>4579.9768875</v>
      </c>
      <c r="M685" s="272">
        <v>1053.3946841250001</v>
      </c>
    </row>
    <row r="686" spans="1:13" x14ac:dyDescent="0.3">
      <c r="A686" s="266" t="s">
        <v>713</v>
      </c>
      <c r="B686" s="267">
        <v>1000032562</v>
      </c>
      <c r="C686" s="267">
        <v>1000032563</v>
      </c>
      <c r="D686" s="268" t="s">
        <v>60</v>
      </c>
      <c r="E686" s="268" t="s">
        <v>60</v>
      </c>
      <c r="F686" s="269"/>
      <c r="G686" s="269"/>
      <c r="H686" s="268" t="s">
        <v>60</v>
      </c>
      <c r="I686" s="268" t="s">
        <v>60</v>
      </c>
      <c r="J686" s="273"/>
      <c r="K686" s="273"/>
      <c r="L686" s="271">
        <v>6869.5920649999998</v>
      </c>
      <c r="M686" s="272">
        <v>1580.0061749500001</v>
      </c>
    </row>
    <row r="687" spans="1:13" x14ac:dyDescent="0.3">
      <c r="A687" s="266" t="s">
        <v>714</v>
      </c>
      <c r="B687" s="267">
        <v>1000051608</v>
      </c>
      <c r="C687" s="267">
        <v>1000051609</v>
      </c>
      <c r="D687" s="268" t="s">
        <v>60</v>
      </c>
      <c r="E687" s="268" t="s">
        <v>60</v>
      </c>
      <c r="F687" s="269"/>
      <c r="G687" s="269"/>
      <c r="H687" s="268" t="s">
        <v>60</v>
      </c>
      <c r="I687" s="268" t="s">
        <v>60</v>
      </c>
      <c r="J687" s="273"/>
      <c r="K687" s="273"/>
      <c r="L687" s="271">
        <v>87227.843429999994</v>
      </c>
      <c r="M687" s="272">
        <v>20062.403988899998</v>
      </c>
    </row>
    <row r="688" spans="1:13" x14ac:dyDescent="0.3">
      <c r="A688" s="266" t="s">
        <v>715</v>
      </c>
      <c r="B688" s="267">
        <v>1000032184</v>
      </c>
      <c r="C688" s="267">
        <v>1000032185</v>
      </c>
      <c r="D688" s="268" t="s">
        <v>60</v>
      </c>
      <c r="E688" s="268" t="s">
        <v>60</v>
      </c>
      <c r="F688" s="269"/>
      <c r="G688" s="269"/>
      <c r="H688" s="268" t="s">
        <v>60</v>
      </c>
      <c r="I688" s="268" t="s">
        <v>60</v>
      </c>
      <c r="J688" s="273"/>
      <c r="K688" s="273"/>
      <c r="L688" s="271">
        <v>0.73271418342499994</v>
      </c>
      <c r="M688" s="272">
        <v>0.16852426218774999</v>
      </c>
    </row>
    <row r="689" spans="1:13" x14ac:dyDescent="0.3">
      <c r="A689" s="266" t="s">
        <v>716</v>
      </c>
      <c r="B689" s="267">
        <v>1000032192</v>
      </c>
      <c r="C689" s="267">
        <v>1000032193</v>
      </c>
      <c r="D689" s="268" t="s">
        <v>60</v>
      </c>
      <c r="E689" s="268" t="s">
        <v>60</v>
      </c>
      <c r="F689" s="269"/>
      <c r="G689" s="269"/>
      <c r="H689" s="268" t="s">
        <v>60</v>
      </c>
      <c r="I689" s="268" t="s">
        <v>60</v>
      </c>
      <c r="J689" s="273"/>
      <c r="K689" s="273"/>
      <c r="L689" s="271">
        <v>0.18318414484999998</v>
      </c>
      <c r="M689" s="272">
        <v>4.2132353315499999E-2</v>
      </c>
    </row>
    <row r="690" spans="1:13" ht="24" x14ac:dyDescent="0.3">
      <c r="A690" s="266" t="s">
        <v>717</v>
      </c>
      <c r="B690" s="267">
        <v>1000032284</v>
      </c>
      <c r="C690" s="267">
        <v>1000032285</v>
      </c>
      <c r="D690" s="268" t="s">
        <v>60</v>
      </c>
      <c r="E690" s="268" t="s">
        <v>60</v>
      </c>
      <c r="F690" s="269"/>
      <c r="G690" s="269"/>
      <c r="H690" s="268" t="s">
        <v>60</v>
      </c>
      <c r="I690" s="268" t="s">
        <v>60</v>
      </c>
      <c r="J690" s="273"/>
      <c r="K690" s="273"/>
      <c r="L690" s="271">
        <v>18318.414484999998</v>
      </c>
      <c r="M690" s="272">
        <v>4213.2353315499995</v>
      </c>
    </row>
    <row r="691" spans="1:13" ht="24" x14ac:dyDescent="0.3">
      <c r="A691" s="266" t="s">
        <v>718</v>
      </c>
      <c r="B691" s="267">
        <v>1000032288</v>
      </c>
      <c r="C691" s="267">
        <v>1000032289</v>
      </c>
      <c r="D691" s="268" t="s">
        <v>60</v>
      </c>
      <c r="E691" s="268" t="s">
        <v>60</v>
      </c>
      <c r="F691" s="269"/>
      <c r="G691" s="269"/>
      <c r="H691" s="268" t="s">
        <v>60</v>
      </c>
      <c r="I691" s="268" t="s">
        <v>60</v>
      </c>
      <c r="J691" s="273"/>
      <c r="K691" s="273"/>
      <c r="L691" s="271">
        <v>27477.621727499998</v>
      </c>
      <c r="M691" s="272">
        <v>6319.8529973249997</v>
      </c>
    </row>
    <row r="692" spans="1:13" ht="24" x14ac:dyDescent="0.3">
      <c r="A692" s="266" t="s">
        <v>719</v>
      </c>
      <c r="B692" s="267">
        <v>1000032282</v>
      </c>
      <c r="C692" s="267">
        <v>1000032283</v>
      </c>
      <c r="D692" s="268" t="s">
        <v>60</v>
      </c>
      <c r="E692" s="268" t="s">
        <v>60</v>
      </c>
      <c r="F692" s="269"/>
      <c r="G692" s="269"/>
      <c r="H692" s="268" t="s">
        <v>60</v>
      </c>
      <c r="I692" s="268" t="s">
        <v>60</v>
      </c>
      <c r="J692" s="273"/>
      <c r="K692" s="273"/>
      <c r="L692" s="271">
        <v>9159.2072424999988</v>
      </c>
      <c r="M692" s="272">
        <v>2106.6176657749998</v>
      </c>
    </row>
    <row r="693" spans="1:13" ht="24" x14ac:dyDescent="0.3">
      <c r="A693" s="266" t="s">
        <v>720</v>
      </c>
      <c r="B693" s="267">
        <v>1000032286</v>
      </c>
      <c r="C693" s="267">
        <v>1000032287</v>
      </c>
      <c r="D693" s="268" t="s">
        <v>60</v>
      </c>
      <c r="E693" s="268" t="s">
        <v>60</v>
      </c>
      <c r="F693" s="269"/>
      <c r="G693" s="269"/>
      <c r="H693" s="268" t="s">
        <v>60</v>
      </c>
      <c r="I693" s="268" t="s">
        <v>60</v>
      </c>
      <c r="J693" s="273"/>
      <c r="K693" s="273"/>
      <c r="L693" s="271">
        <v>18318.414484999998</v>
      </c>
      <c r="M693" s="272">
        <v>4213.2353315499995</v>
      </c>
    </row>
    <row r="694" spans="1:13" x14ac:dyDescent="0.3">
      <c r="A694" s="266" t="s">
        <v>721</v>
      </c>
      <c r="B694" s="267">
        <v>1000032004</v>
      </c>
      <c r="C694" s="267">
        <v>1000032005</v>
      </c>
      <c r="D694" s="268" t="s">
        <v>60</v>
      </c>
      <c r="E694" s="268" t="s">
        <v>60</v>
      </c>
      <c r="F694" s="269"/>
      <c r="G694" s="269"/>
      <c r="H694" s="268" t="s">
        <v>60</v>
      </c>
      <c r="I694" s="268" t="s">
        <v>60</v>
      </c>
      <c r="J694" s="273"/>
      <c r="K694" s="273"/>
      <c r="L694" s="271">
        <v>22898.391372499998</v>
      </c>
      <c r="M694" s="272">
        <v>5266.6300156749994</v>
      </c>
    </row>
    <row r="695" spans="1:13" x14ac:dyDescent="0.3">
      <c r="A695" s="266" t="s">
        <v>722</v>
      </c>
      <c r="B695" s="267">
        <v>1000032172</v>
      </c>
      <c r="C695" s="267">
        <v>1000032173</v>
      </c>
      <c r="D695" s="268" t="s">
        <v>60</v>
      </c>
      <c r="E695" s="268" t="s">
        <v>60</v>
      </c>
      <c r="F695" s="269"/>
      <c r="G695" s="269"/>
      <c r="H695" s="268" t="s">
        <v>60</v>
      </c>
      <c r="I695" s="268" t="s">
        <v>60</v>
      </c>
      <c r="J695" s="273"/>
      <c r="K695" s="273"/>
      <c r="L695" s="271">
        <v>40071.625002499997</v>
      </c>
      <c r="M695" s="272">
        <v>9216.4737505749999</v>
      </c>
    </row>
    <row r="696" spans="1:13" x14ac:dyDescent="0.3">
      <c r="A696" s="266" t="s">
        <v>723</v>
      </c>
      <c r="B696" s="267">
        <v>1000032014</v>
      </c>
      <c r="C696" s="267">
        <v>1000032015</v>
      </c>
      <c r="D696" s="268" t="s">
        <v>60</v>
      </c>
      <c r="E696" s="268" t="s">
        <v>60</v>
      </c>
      <c r="F696" s="269"/>
      <c r="G696" s="269"/>
      <c r="H696" s="268" t="s">
        <v>60</v>
      </c>
      <c r="I696" s="268" t="s">
        <v>60</v>
      </c>
      <c r="J696" s="273"/>
      <c r="K696" s="273"/>
      <c r="L696" s="271">
        <v>276.21702499999998</v>
      </c>
      <c r="M696" s="272">
        <v>63.529915750000001</v>
      </c>
    </row>
    <row r="697" spans="1:13" x14ac:dyDescent="0.3">
      <c r="A697" s="266" t="s">
        <v>724</v>
      </c>
      <c r="B697" s="267">
        <v>1000032254</v>
      </c>
      <c r="C697" s="267">
        <v>1000032255</v>
      </c>
      <c r="D697" s="268" t="s">
        <v>60</v>
      </c>
      <c r="E697" s="268" t="s">
        <v>60</v>
      </c>
      <c r="F697" s="269"/>
      <c r="G697" s="269"/>
      <c r="H697" s="268" t="s">
        <v>60</v>
      </c>
      <c r="I697" s="268" t="s">
        <v>60</v>
      </c>
      <c r="J697" s="273"/>
      <c r="K697" s="273"/>
      <c r="L697" s="271">
        <v>27477.621727499998</v>
      </c>
      <c r="M697" s="272">
        <v>6319.8529973249997</v>
      </c>
    </row>
    <row r="698" spans="1:13" ht="24" x14ac:dyDescent="0.3">
      <c r="A698" s="266" t="s">
        <v>725</v>
      </c>
      <c r="B698" s="267">
        <v>1000032256</v>
      </c>
      <c r="C698" s="267">
        <v>1000032257</v>
      </c>
      <c r="D698" s="268" t="s">
        <v>60</v>
      </c>
      <c r="E698" s="268" t="s">
        <v>60</v>
      </c>
      <c r="F698" s="269"/>
      <c r="G698" s="269"/>
      <c r="H698" s="268" t="s">
        <v>60</v>
      </c>
      <c r="I698" s="268" t="s">
        <v>60</v>
      </c>
      <c r="J698" s="273"/>
      <c r="K698" s="273"/>
      <c r="L698" s="271">
        <v>27477.621727499998</v>
      </c>
      <c r="M698" s="272">
        <v>6319.8529973249997</v>
      </c>
    </row>
    <row r="699" spans="1:13" ht="24" x14ac:dyDescent="0.3">
      <c r="A699" s="266" t="s">
        <v>726</v>
      </c>
      <c r="B699" s="267">
        <v>1000032258</v>
      </c>
      <c r="C699" s="267">
        <v>1000032259</v>
      </c>
      <c r="D699" s="268" t="s">
        <v>60</v>
      </c>
      <c r="E699" s="268" t="s">
        <v>60</v>
      </c>
      <c r="F699" s="269"/>
      <c r="G699" s="269"/>
      <c r="H699" s="268" t="s">
        <v>60</v>
      </c>
      <c r="I699" s="268" t="s">
        <v>60</v>
      </c>
      <c r="J699" s="273"/>
      <c r="K699" s="273"/>
      <c r="L699" s="271">
        <v>27477.621727499998</v>
      </c>
      <c r="M699" s="272">
        <v>6319.8529973249997</v>
      </c>
    </row>
    <row r="700" spans="1:13" ht="24" x14ac:dyDescent="0.3">
      <c r="A700" s="266" t="s">
        <v>727</v>
      </c>
      <c r="B700" s="267">
        <v>1000032252</v>
      </c>
      <c r="C700" s="267">
        <v>1000032253</v>
      </c>
      <c r="D700" s="268" t="s">
        <v>60</v>
      </c>
      <c r="E700" s="268" t="s">
        <v>60</v>
      </c>
      <c r="F700" s="269"/>
      <c r="G700" s="269"/>
      <c r="H700" s="268" t="s">
        <v>60</v>
      </c>
      <c r="I700" s="268" t="s">
        <v>60</v>
      </c>
      <c r="J700" s="273"/>
      <c r="K700" s="273"/>
      <c r="L700" s="271">
        <v>13167.340235</v>
      </c>
      <c r="M700" s="272">
        <v>3028.4882540500003</v>
      </c>
    </row>
    <row r="701" spans="1:13" ht="24" x14ac:dyDescent="0.3">
      <c r="A701" s="266" t="s">
        <v>728</v>
      </c>
      <c r="B701" s="267">
        <v>1000032204</v>
      </c>
      <c r="C701" s="267">
        <v>1000032205</v>
      </c>
      <c r="D701" s="268" t="s">
        <v>60</v>
      </c>
      <c r="E701" s="268" t="s">
        <v>60</v>
      </c>
      <c r="F701" s="269"/>
      <c r="G701" s="269"/>
      <c r="H701" s="268" t="s">
        <v>60</v>
      </c>
      <c r="I701" s="268" t="s">
        <v>60</v>
      </c>
      <c r="J701" s="273"/>
      <c r="K701" s="273"/>
      <c r="L701" s="271">
        <v>16.125102000000002</v>
      </c>
      <c r="M701" s="272">
        <v>3.7087734600000006</v>
      </c>
    </row>
    <row r="702" spans="1:13" x14ac:dyDescent="0.3">
      <c r="A702" s="266" t="s">
        <v>729</v>
      </c>
      <c r="B702" s="267">
        <v>1000032200</v>
      </c>
      <c r="C702" s="267">
        <v>1000032201</v>
      </c>
      <c r="D702" s="268" t="s">
        <v>60</v>
      </c>
      <c r="E702" s="268" t="s">
        <v>60</v>
      </c>
      <c r="F702" s="269"/>
      <c r="G702" s="269"/>
      <c r="H702" s="268" t="s">
        <v>60</v>
      </c>
      <c r="I702" s="268" t="s">
        <v>60</v>
      </c>
      <c r="J702" s="273"/>
      <c r="K702" s="273"/>
      <c r="L702" s="271">
        <v>40071.625002499997</v>
      </c>
      <c r="M702" s="272">
        <v>9216.4737505749999</v>
      </c>
    </row>
    <row r="703" spans="1:13" ht="24" x14ac:dyDescent="0.3">
      <c r="A703" s="266" t="s">
        <v>730</v>
      </c>
      <c r="B703" s="267">
        <v>1000032202</v>
      </c>
      <c r="C703" s="267">
        <v>1000032203</v>
      </c>
      <c r="D703" s="268" t="s">
        <v>60</v>
      </c>
      <c r="E703" s="268" t="s">
        <v>60</v>
      </c>
      <c r="F703" s="269"/>
      <c r="G703" s="269"/>
      <c r="H703" s="268" t="s">
        <v>60</v>
      </c>
      <c r="I703" s="268" t="s">
        <v>60</v>
      </c>
      <c r="J703" s="273"/>
      <c r="K703" s="273"/>
      <c r="L703" s="271">
        <v>40071.625002499997</v>
      </c>
      <c r="M703" s="272">
        <v>9216.4737505749999</v>
      </c>
    </row>
    <row r="704" spans="1:13" x14ac:dyDescent="0.3">
      <c r="A704" s="266" t="s">
        <v>731</v>
      </c>
      <c r="B704" s="267">
        <v>1000051610</v>
      </c>
      <c r="C704" s="267">
        <v>1000051611</v>
      </c>
      <c r="D704" s="268" t="s">
        <v>60</v>
      </c>
      <c r="E704" s="268" t="s">
        <v>60</v>
      </c>
      <c r="F704" s="269"/>
      <c r="G704" s="269"/>
      <c r="H704" s="268" t="s">
        <v>60</v>
      </c>
      <c r="I704" s="268" t="s">
        <v>60</v>
      </c>
      <c r="J704" s="273"/>
      <c r="K704" s="273"/>
      <c r="L704" s="271">
        <v>40082.822989999993</v>
      </c>
      <c r="M704" s="272">
        <v>9219.0492876999997</v>
      </c>
    </row>
    <row r="705" spans="1:13" x14ac:dyDescent="0.3">
      <c r="A705" s="266" t="s">
        <v>732</v>
      </c>
      <c r="B705" s="267">
        <v>1000032168</v>
      </c>
      <c r="C705" s="267">
        <v>1000032169</v>
      </c>
      <c r="D705" s="268" t="s">
        <v>60</v>
      </c>
      <c r="E705" s="268" t="s">
        <v>60</v>
      </c>
      <c r="F705" s="269"/>
      <c r="G705" s="269"/>
      <c r="H705" s="268" t="s">
        <v>60</v>
      </c>
      <c r="I705" s="268" t="s">
        <v>60</v>
      </c>
      <c r="J705" s="273"/>
      <c r="K705" s="273"/>
      <c r="L705" s="271">
        <v>40071.625002499997</v>
      </c>
      <c r="M705" s="272">
        <v>9216.4737505749999</v>
      </c>
    </row>
    <row r="706" spans="1:13" x14ac:dyDescent="0.3">
      <c r="A706" s="266" t="s">
        <v>733</v>
      </c>
      <c r="B706" s="267">
        <v>1000032026</v>
      </c>
      <c r="C706" s="267">
        <v>1000032027</v>
      </c>
      <c r="D706" s="268" t="s">
        <v>60</v>
      </c>
      <c r="E706" s="268" t="s">
        <v>60</v>
      </c>
      <c r="F706" s="269"/>
      <c r="G706" s="269"/>
      <c r="H706" s="268" t="s">
        <v>60</v>
      </c>
      <c r="I706" s="268" t="s">
        <v>60</v>
      </c>
      <c r="J706" s="273"/>
      <c r="K706" s="273"/>
      <c r="L706" s="271">
        <v>53810.809132499999</v>
      </c>
      <c r="M706" s="272">
        <v>12376.486100475</v>
      </c>
    </row>
    <row r="707" spans="1:13" x14ac:dyDescent="0.3">
      <c r="A707" s="266" t="s">
        <v>734</v>
      </c>
      <c r="B707" s="267">
        <v>1000032210</v>
      </c>
      <c r="C707" s="267">
        <v>1000032211</v>
      </c>
      <c r="D707" s="268" t="s">
        <v>60</v>
      </c>
      <c r="E707" s="268" t="s">
        <v>60</v>
      </c>
      <c r="F707" s="269"/>
      <c r="G707" s="269"/>
      <c r="H707" s="268" t="s">
        <v>60</v>
      </c>
      <c r="I707" s="268" t="s">
        <v>60</v>
      </c>
      <c r="J707" s="273"/>
      <c r="K707" s="273"/>
      <c r="L707" s="271">
        <v>40071.625002499997</v>
      </c>
      <c r="M707" s="272">
        <v>9216.4737505749999</v>
      </c>
    </row>
    <row r="708" spans="1:13" x14ac:dyDescent="0.3">
      <c r="A708" s="266" t="s">
        <v>735</v>
      </c>
      <c r="B708" s="267">
        <v>1000032176</v>
      </c>
      <c r="C708" s="267">
        <v>1000032177</v>
      </c>
      <c r="D708" s="268" t="s">
        <v>60</v>
      </c>
      <c r="E708" s="268" t="s">
        <v>60</v>
      </c>
      <c r="F708" s="269"/>
      <c r="G708" s="269"/>
      <c r="H708" s="268" t="s">
        <v>60</v>
      </c>
      <c r="I708" s="268" t="s">
        <v>60</v>
      </c>
      <c r="J708" s="273"/>
      <c r="K708" s="273"/>
      <c r="L708" s="271">
        <v>40071.625002499997</v>
      </c>
      <c r="M708" s="272">
        <v>9216.4737505749999</v>
      </c>
    </row>
    <row r="709" spans="1:13" x14ac:dyDescent="0.3">
      <c r="A709" s="266" t="s">
        <v>736</v>
      </c>
      <c r="B709" s="267">
        <v>1000032156</v>
      </c>
      <c r="C709" s="267">
        <v>1000032157</v>
      </c>
      <c r="D709" s="268" t="s">
        <v>60</v>
      </c>
      <c r="E709" s="268" t="s">
        <v>60</v>
      </c>
      <c r="F709" s="269"/>
      <c r="G709" s="269"/>
      <c r="H709" s="268" t="s">
        <v>60</v>
      </c>
      <c r="I709" s="268" t="s">
        <v>60</v>
      </c>
      <c r="J709" s="273"/>
      <c r="K709" s="273"/>
      <c r="L709" s="271">
        <v>11.048681</v>
      </c>
      <c r="M709" s="272">
        <v>2.54119663</v>
      </c>
    </row>
    <row r="710" spans="1:13" x14ac:dyDescent="0.3">
      <c r="A710" s="266" t="s">
        <v>737</v>
      </c>
      <c r="B710" s="267">
        <v>1000032024</v>
      </c>
      <c r="C710" s="267">
        <v>1000032025</v>
      </c>
      <c r="D710" s="268" t="s">
        <v>60</v>
      </c>
      <c r="E710" s="268" t="s">
        <v>60</v>
      </c>
      <c r="F710" s="269"/>
      <c r="G710" s="269"/>
      <c r="H710" s="268" t="s">
        <v>60</v>
      </c>
      <c r="I710" s="268" t="s">
        <v>60</v>
      </c>
      <c r="J710" s="273"/>
      <c r="K710" s="273"/>
      <c r="L710" s="271">
        <v>53810.809132499999</v>
      </c>
      <c r="M710" s="272">
        <v>12376.486100475</v>
      </c>
    </row>
    <row r="711" spans="1:13" ht="24" x14ac:dyDescent="0.3">
      <c r="A711" s="266" t="s">
        <v>738</v>
      </c>
      <c r="B711" s="267">
        <v>1000032208</v>
      </c>
      <c r="C711" s="267">
        <v>1000032209</v>
      </c>
      <c r="D711" s="268" t="s">
        <v>60</v>
      </c>
      <c r="E711" s="268" t="s">
        <v>60</v>
      </c>
      <c r="F711" s="269"/>
      <c r="G711" s="269"/>
      <c r="H711" s="268" t="s">
        <v>60</v>
      </c>
      <c r="I711" s="268" t="s">
        <v>60</v>
      </c>
      <c r="J711" s="273"/>
      <c r="K711" s="273"/>
      <c r="L711" s="271">
        <v>16.125102000000002</v>
      </c>
      <c r="M711" s="272">
        <v>3.7087734600000006</v>
      </c>
    </row>
    <row r="712" spans="1:13" ht="24" x14ac:dyDescent="0.3">
      <c r="A712" s="266" t="s">
        <v>739</v>
      </c>
      <c r="B712" s="267">
        <v>1000032142</v>
      </c>
      <c r="C712" s="267">
        <v>1000032143</v>
      </c>
      <c r="D712" s="268" t="s">
        <v>60</v>
      </c>
      <c r="E712" s="268" t="s">
        <v>60</v>
      </c>
      <c r="F712" s="269"/>
      <c r="G712" s="269"/>
      <c r="H712" s="268" t="s">
        <v>60</v>
      </c>
      <c r="I712" s="268" t="s">
        <v>60</v>
      </c>
      <c r="J712" s="273"/>
      <c r="K712" s="273"/>
      <c r="L712" s="271">
        <v>17860.7900625</v>
      </c>
      <c r="M712" s="272">
        <v>4107.9817143750006</v>
      </c>
    </row>
    <row r="713" spans="1:13" x14ac:dyDescent="0.3">
      <c r="A713" s="266" t="s">
        <v>740</v>
      </c>
      <c r="B713" s="267">
        <v>1000032160</v>
      </c>
      <c r="C713" s="267">
        <v>1000032161</v>
      </c>
      <c r="D713" s="268" t="s">
        <v>60</v>
      </c>
      <c r="E713" s="268" t="s">
        <v>60</v>
      </c>
      <c r="F713" s="269"/>
      <c r="G713" s="269"/>
      <c r="H713" s="268" t="s">
        <v>60</v>
      </c>
      <c r="I713" s="268" t="s">
        <v>60</v>
      </c>
      <c r="J713" s="273"/>
      <c r="K713" s="273"/>
      <c r="L713" s="271">
        <v>27477.621727499998</v>
      </c>
      <c r="M713" s="272">
        <v>6319.8529973249997</v>
      </c>
    </row>
    <row r="714" spans="1:13" ht="24" x14ac:dyDescent="0.3">
      <c r="A714" s="266" t="s">
        <v>741</v>
      </c>
      <c r="B714" s="267">
        <v>1000032180</v>
      </c>
      <c r="C714" s="267">
        <v>1000032181</v>
      </c>
      <c r="D714" s="268" t="s">
        <v>60</v>
      </c>
      <c r="E714" s="268" t="s">
        <v>60</v>
      </c>
      <c r="F714" s="269"/>
      <c r="G714" s="269"/>
      <c r="H714" s="268" t="s">
        <v>60</v>
      </c>
      <c r="I714" s="268" t="s">
        <v>60</v>
      </c>
      <c r="J714" s="273"/>
      <c r="K714" s="273"/>
      <c r="L714" s="271">
        <v>40071.625002499997</v>
      </c>
      <c r="M714" s="272">
        <v>9216.4737505749999</v>
      </c>
    </row>
    <row r="715" spans="1:13" ht="24" x14ac:dyDescent="0.3">
      <c r="A715" s="266" t="s">
        <v>742</v>
      </c>
      <c r="B715" s="267">
        <v>1000032150</v>
      </c>
      <c r="C715" s="267">
        <v>1000032151</v>
      </c>
      <c r="D715" s="268" t="s">
        <v>60</v>
      </c>
      <c r="E715" s="268" t="s">
        <v>60</v>
      </c>
      <c r="F715" s="269"/>
      <c r="G715" s="269"/>
      <c r="H715" s="268" t="s">
        <v>60</v>
      </c>
      <c r="I715" s="268" t="s">
        <v>60</v>
      </c>
      <c r="J715" s="273"/>
      <c r="K715" s="273"/>
      <c r="L715" s="271">
        <v>17860.7900625</v>
      </c>
      <c r="M715" s="272">
        <v>4107.9817143750006</v>
      </c>
    </row>
    <row r="716" spans="1:13" x14ac:dyDescent="0.3">
      <c r="A716" s="266" t="s">
        <v>743</v>
      </c>
      <c r="B716" s="267">
        <v>1000032238</v>
      </c>
      <c r="C716" s="267">
        <v>1000032239</v>
      </c>
      <c r="D716" s="268" t="s">
        <v>60</v>
      </c>
      <c r="E716" s="268" t="s">
        <v>60</v>
      </c>
      <c r="F716" s="269"/>
      <c r="G716" s="269"/>
      <c r="H716" s="268" t="s">
        <v>60</v>
      </c>
      <c r="I716" s="268" t="s">
        <v>60</v>
      </c>
      <c r="J716" s="273"/>
      <c r="K716" s="273"/>
      <c r="L716" s="271">
        <v>40071.625002499997</v>
      </c>
      <c r="M716" s="272">
        <v>9216.4737505749999</v>
      </c>
    </row>
    <row r="717" spans="1:13" ht="24" x14ac:dyDescent="0.3">
      <c r="A717" s="266" t="s">
        <v>744</v>
      </c>
      <c r="B717" s="267">
        <v>1000032166</v>
      </c>
      <c r="C717" s="267">
        <v>1000032167</v>
      </c>
      <c r="D717" s="268" t="s">
        <v>60</v>
      </c>
      <c r="E717" s="268" t="s">
        <v>60</v>
      </c>
      <c r="F717" s="269"/>
      <c r="G717" s="269"/>
      <c r="H717" s="268" t="s">
        <v>60</v>
      </c>
      <c r="I717" s="268" t="s">
        <v>60</v>
      </c>
      <c r="J717" s="273"/>
      <c r="K717" s="273"/>
      <c r="L717" s="271">
        <v>40071.625002499997</v>
      </c>
      <c r="M717" s="272">
        <v>9216.4737505749999</v>
      </c>
    </row>
    <row r="718" spans="1:13" x14ac:dyDescent="0.3">
      <c r="A718" s="266" t="s">
        <v>745</v>
      </c>
      <c r="B718" s="267">
        <v>1000032030</v>
      </c>
      <c r="C718" s="267">
        <v>1000032031</v>
      </c>
      <c r="D718" s="268" t="s">
        <v>60</v>
      </c>
      <c r="E718" s="268" t="s">
        <v>60</v>
      </c>
      <c r="F718" s="269"/>
      <c r="G718" s="269"/>
      <c r="H718" s="268" t="s">
        <v>60</v>
      </c>
      <c r="I718" s="268" t="s">
        <v>60</v>
      </c>
      <c r="J718" s="273"/>
      <c r="K718" s="273"/>
      <c r="L718" s="271">
        <v>53810.809132499999</v>
      </c>
      <c r="M718" s="272">
        <v>12376.486100475</v>
      </c>
    </row>
    <row r="719" spans="1:13" ht="24" x14ac:dyDescent="0.3">
      <c r="A719" s="266" t="s">
        <v>746</v>
      </c>
      <c r="B719" s="267">
        <v>1000032144</v>
      </c>
      <c r="C719" s="267">
        <v>1000032145</v>
      </c>
      <c r="D719" s="268" t="s">
        <v>60</v>
      </c>
      <c r="E719" s="268" t="s">
        <v>60</v>
      </c>
      <c r="F719" s="269"/>
      <c r="G719" s="269"/>
      <c r="H719" s="268" t="s">
        <v>60</v>
      </c>
      <c r="I719" s="268" t="s">
        <v>60</v>
      </c>
      <c r="J719" s="273"/>
      <c r="K719" s="273"/>
      <c r="L719" s="271">
        <v>17860.7900625</v>
      </c>
      <c r="M719" s="272">
        <v>4107.9817143750006</v>
      </c>
    </row>
    <row r="720" spans="1:13" ht="24" x14ac:dyDescent="0.3">
      <c r="A720" s="266" t="s">
        <v>747</v>
      </c>
      <c r="B720" s="267">
        <v>1000032132</v>
      </c>
      <c r="C720" s="267">
        <v>1000032133</v>
      </c>
      <c r="D720" s="268" t="s">
        <v>60</v>
      </c>
      <c r="E720" s="268" t="s">
        <v>60</v>
      </c>
      <c r="F720" s="269"/>
      <c r="G720" s="269"/>
      <c r="H720" s="268" t="s">
        <v>60</v>
      </c>
      <c r="I720" s="268" t="s">
        <v>60</v>
      </c>
      <c r="J720" s="273"/>
      <c r="K720" s="273"/>
      <c r="L720" s="271">
        <v>5.3121834288249996</v>
      </c>
      <c r="M720" s="272">
        <v>1.2218021886297499</v>
      </c>
    </row>
    <row r="721" spans="1:13" x14ac:dyDescent="0.3">
      <c r="A721" s="266" t="s">
        <v>748</v>
      </c>
      <c r="B721" s="267">
        <v>1000056406</v>
      </c>
      <c r="C721" s="267">
        <v>1000056407</v>
      </c>
      <c r="D721" s="268" t="s">
        <v>60</v>
      </c>
      <c r="E721" s="268" t="s">
        <v>60</v>
      </c>
      <c r="F721" s="269"/>
      <c r="G721" s="269"/>
      <c r="H721" s="268" t="s">
        <v>60</v>
      </c>
      <c r="I721" s="268" t="s">
        <v>60</v>
      </c>
      <c r="J721" s="273"/>
      <c r="K721" s="273"/>
      <c r="L721" s="271">
        <v>38173.192854999994</v>
      </c>
      <c r="M721" s="272">
        <v>8779.8343566499989</v>
      </c>
    </row>
    <row r="722" spans="1:13" x14ac:dyDescent="0.3">
      <c r="A722" s="266" t="s">
        <v>749</v>
      </c>
      <c r="B722" s="267">
        <v>1000032028</v>
      </c>
      <c r="C722" s="267">
        <v>1000032029</v>
      </c>
      <c r="D722" s="268" t="s">
        <v>60</v>
      </c>
      <c r="E722" s="268" t="s">
        <v>60</v>
      </c>
      <c r="F722" s="269"/>
      <c r="G722" s="269"/>
      <c r="H722" s="268" t="s">
        <v>60</v>
      </c>
      <c r="I722" s="268" t="s">
        <v>60</v>
      </c>
      <c r="J722" s="273"/>
      <c r="K722" s="273"/>
      <c r="L722" s="271">
        <v>53810.809132499999</v>
      </c>
      <c r="M722" s="272">
        <v>12376.486100475</v>
      </c>
    </row>
    <row r="723" spans="1:13" ht="24" x14ac:dyDescent="0.3">
      <c r="A723" s="266" t="s">
        <v>750</v>
      </c>
      <c r="B723" s="267">
        <v>1000032234</v>
      </c>
      <c r="C723" s="267">
        <v>1000032235</v>
      </c>
      <c r="D723" s="268" t="s">
        <v>60</v>
      </c>
      <c r="E723" s="268" t="s">
        <v>60</v>
      </c>
      <c r="F723" s="269"/>
      <c r="G723" s="269"/>
      <c r="H723" s="268" t="s">
        <v>60</v>
      </c>
      <c r="I723" s="268" t="s">
        <v>60</v>
      </c>
      <c r="J723" s="273"/>
      <c r="K723" s="273"/>
      <c r="L723" s="271">
        <v>40071.625002499997</v>
      </c>
      <c r="M723" s="272">
        <v>9216.4737505749999</v>
      </c>
    </row>
    <row r="724" spans="1:13" x14ac:dyDescent="0.3">
      <c r="A724" s="266" t="s">
        <v>751</v>
      </c>
      <c r="B724" s="267">
        <v>1000051612</v>
      </c>
      <c r="C724" s="267">
        <v>1000051613</v>
      </c>
      <c r="D724" s="268" t="s">
        <v>60</v>
      </c>
      <c r="E724" s="268" t="s">
        <v>60</v>
      </c>
      <c r="F724" s="269"/>
      <c r="G724" s="269"/>
      <c r="H724" s="268" t="s">
        <v>60</v>
      </c>
      <c r="I724" s="268" t="s">
        <v>60</v>
      </c>
      <c r="J724" s="273"/>
      <c r="K724" s="273"/>
      <c r="L724" s="271">
        <v>40082.822989999993</v>
      </c>
      <c r="M724" s="272">
        <v>9219.0492876999997</v>
      </c>
    </row>
    <row r="725" spans="1:13" x14ac:dyDescent="0.3">
      <c r="A725" s="266" t="s">
        <v>752</v>
      </c>
      <c r="B725" s="267">
        <v>1000056408</v>
      </c>
      <c r="C725" s="267">
        <v>1000056409</v>
      </c>
      <c r="D725" s="268" t="s">
        <v>60</v>
      </c>
      <c r="E725" s="268" t="s">
        <v>60</v>
      </c>
      <c r="F725" s="269"/>
      <c r="G725" s="269"/>
      <c r="H725" s="268" t="s">
        <v>60</v>
      </c>
      <c r="I725" s="268" t="s">
        <v>60</v>
      </c>
      <c r="J725" s="273"/>
      <c r="K725" s="273"/>
      <c r="L725" s="271">
        <v>51256.921449999994</v>
      </c>
      <c r="M725" s="272">
        <v>11789.0919335</v>
      </c>
    </row>
    <row r="726" spans="1:13" x14ac:dyDescent="0.3">
      <c r="A726" s="266" t="s">
        <v>753</v>
      </c>
      <c r="B726" s="267">
        <v>1000056514</v>
      </c>
      <c r="C726" s="267">
        <v>1000056515</v>
      </c>
      <c r="D726" s="268" t="s">
        <v>60</v>
      </c>
      <c r="E726" s="268" t="s">
        <v>60</v>
      </c>
      <c r="F726" s="269"/>
      <c r="G726" s="269"/>
      <c r="H726" s="268" t="s">
        <v>60</v>
      </c>
      <c r="I726" s="268" t="s">
        <v>60</v>
      </c>
      <c r="J726" s="273"/>
      <c r="K726" s="273"/>
      <c r="L726" s="271">
        <v>38173.192854999994</v>
      </c>
      <c r="M726" s="272">
        <v>8779.8343566499989</v>
      </c>
    </row>
    <row r="727" spans="1:13" x14ac:dyDescent="0.3">
      <c r="A727" s="266" t="s">
        <v>754</v>
      </c>
      <c r="B727" s="267">
        <v>1000056512</v>
      </c>
      <c r="C727" s="267">
        <v>1000056513</v>
      </c>
      <c r="D727" s="268" t="s">
        <v>60</v>
      </c>
      <c r="E727" s="268" t="s">
        <v>60</v>
      </c>
      <c r="F727" s="269"/>
      <c r="G727" s="269"/>
      <c r="H727" s="268" t="s">
        <v>60</v>
      </c>
      <c r="I727" s="268" t="s">
        <v>60</v>
      </c>
      <c r="J727" s="273"/>
      <c r="K727" s="273"/>
      <c r="L727" s="271">
        <v>38173.192854999994</v>
      </c>
      <c r="M727" s="272">
        <v>8779.8343566499989</v>
      </c>
    </row>
    <row r="728" spans="1:13" x14ac:dyDescent="0.3">
      <c r="A728" s="266" t="s">
        <v>755</v>
      </c>
      <c r="B728" s="267">
        <v>1000051614</v>
      </c>
      <c r="C728" s="267">
        <v>1000051615</v>
      </c>
      <c r="D728" s="268" t="s">
        <v>60</v>
      </c>
      <c r="E728" s="268" t="s">
        <v>60</v>
      </c>
      <c r="F728" s="269"/>
      <c r="G728" s="269"/>
      <c r="H728" s="268" t="s">
        <v>60</v>
      </c>
      <c r="I728" s="268" t="s">
        <v>60</v>
      </c>
      <c r="J728" s="273"/>
      <c r="K728" s="273"/>
      <c r="L728" s="271">
        <v>40082.822989999993</v>
      </c>
      <c r="M728" s="272">
        <v>9219.0492876999997</v>
      </c>
    </row>
    <row r="729" spans="1:13" ht="24" x14ac:dyDescent="0.3">
      <c r="A729" s="266" t="s">
        <v>756</v>
      </c>
      <c r="B729" s="267">
        <v>1000056410</v>
      </c>
      <c r="C729" s="267">
        <v>1000056411</v>
      </c>
      <c r="D729" s="268" t="s">
        <v>60</v>
      </c>
      <c r="E729" s="268" t="s">
        <v>60</v>
      </c>
      <c r="F729" s="269"/>
      <c r="G729" s="269"/>
      <c r="H729" s="268" t="s">
        <v>60</v>
      </c>
      <c r="I729" s="268" t="s">
        <v>60</v>
      </c>
      <c r="J729" s="273"/>
      <c r="K729" s="273"/>
      <c r="L729" s="271">
        <v>51256.921449999994</v>
      </c>
      <c r="M729" s="272">
        <v>11789.0919335</v>
      </c>
    </row>
    <row r="730" spans="1:13" x14ac:dyDescent="0.3">
      <c r="A730" s="266" t="s">
        <v>757</v>
      </c>
      <c r="B730" s="267">
        <v>1000032182</v>
      </c>
      <c r="C730" s="267">
        <v>1000032183</v>
      </c>
      <c r="D730" s="268" t="s">
        <v>60</v>
      </c>
      <c r="E730" s="268" t="s">
        <v>60</v>
      </c>
      <c r="F730" s="269"/>
      <c r="G730" s="269"/>
      <c r="H730" s="268" t="s">
        <v>60</v>
      </c>
      <c r="I730" s="268" t="s">
        <v>60</v>
      </c>
      <c r="J730" s="273"/>
      <c r="K730" s="273"/>
      <c r="L730" s="271">
        <v>36.654745749999996</v>
      </c>
      <c r="M730" s="272">
        <v>8.4305915225000003</v>
      </c>
    </row>
    <row r="731" spans="1:13" x14ac:dyDescent="0.3">
      <c r="A731" s="266" t="s">
        <v>758</v>
      </c>
      <c r="B731" s="267">
        <v>1000031536</v>
      </c>
      <c r="C731" s="267">
        <v>1000031537</v>
      </c>
      <c r="D731" s="268" t="s">
        <v>60</v>
      </c>
      <c r="E731" s="268" t="s">
        <v>60</v>
      </c>
      <c r="F731" s="269"/>
      <c r="G731" s="269"/>
      <c r="H731" s="268" t="s">
        <v>60</v>
      </c>
      <c r="I731" s="268" t="s">
        <v>60</v>
      </c>
      <c r="J731" s="273"/>
      <c r="K731" s="273"/>
      <c r="L731" s="271">
        <v>27477.621727499998</v>
      </c>
      <c r="M731" s="272">
        <v>6319.8529973249997</v>
      </c>
    </row>
    <row r="732" spans="1:13" x14ac:dyDescent="0.3">
      <c r="A732" s="266" t="s">
        <v>759</v>
      </c>
      <c r="B732" s="267">
        <v>1000032346</v>
      </c>
      <c r="C732" s="267">
        <v>1000032347</v>
      </c>
      <c r="D732" s="268" t="s">
        <v>60</v>
      </c>
      <c r="E732" s="268" t="s">
        <v>60</v>
      </c>
      <c r="F732" s="269"/>
      <c r="G732" s="269"/>
      <c r="H732" s="268" t="s">
        <v>60</v>
      </c>
      <c r="I732" s="268" t="s">
        <v>60</v>
      </c>
      <c r="J732" s="273"/>
      <c r="K732" s="273"/>
      <c r="L732" s="271">
        <v>22898.391372499998</v>
      </c>
      <c r="M732" s="272">
        <v>5266.6300156749994</v>
      </c>
    </row>
    <row r="733" spans="1:13" x14ac:dyDescent="0.3">
      <c r="A733" s="266" t="s">
        <v>760</v>
      </c>
      <c r="B733" s="267">
        <v>1000032344</v>
      </c>
      <c r="C733" s="267">
        <v>1000032345</v>
      </c>
      <c r="D733" s="268" t="s">
        <v>60</v>
      </c>
      <c r="E733" s="268" t="s">
        <v>60</v>
      </c>
      <c r="F733" s="269"/>
      <c r="G733" s="269"/>
      <c r="H733" s="268" t="s">
        <v>60</v>
      </c>
      <c r="I733" s="268" t="s">
        <v>60</v>
      </c>
      <c r="J733" s="273"/>
      <c r="K733" s="273"/>
      <c r="L733" s="271">
        <v>22898.391372499998</v>
      </c>
      <c r="M733" s="272">
        <v>5266.6300156749994</v>
      </c>
    </row>
    <row r="734" spans="1:13" x14ac:dyDescent="0.3">
      <c r="A734" s="266" t="s">
        <v>761</v>
      </c>
      <c r="B734" s="267">
        <v>1000031542</v>
      </c>
      <c r="C734" s="267">
        <v>1000031543</v>
      </c>
      <c r="D734" s="268" t="s">
        <v>60</v>
      </c>
      <c r="E734" s="268" t="s">
        <v>60</v>
      </c>
      <c r="F734" s="269"/>
      <c r="G734" s="269"/>
      <c r="H734" s="268" t="s">
        <v>60</v>
      </c>
      <c r="I734" s="268" t="s">
        <v>60</v>
      </c>
      <c r="J734" s="273"/>
      <c r="K734" s="273"/>
      <c r="L734" s="271">
        <v>1146.67392</v>
      </c>
      <c r="M734" s="272">
        <v>263.73500159999998</v>
      </c>
    </row>
    <row r="735" spans="1:13" x14ac:dyDescent="0.3">
      <c r="A735" s="266" t="s">
        <v>762</v>
      </c>
      <c r="B735" s="267">
        <v>1000032332</v>
      </c>
      <c r="C735" s="267">
        <v>1000032333</v>
      </c>
      <c r="D735" s="268" t="s">
        <v>60</v>
      </c>
      <c r="E735" s="268" t="s">
        <v>60</v>
      </c>
      <c r="F735" s="269"/>
      <c r="G735" s="269"/>
      <c r="H735" s="268" t="s">
        <v>60</v>
      </c>
      <c r="I735" s="268" t="s">
        <v>60</v>
      </c>
      <c r="J735" s="273"/>
      <c r="K735" s="273"/>
      <c r="L735" s="271">
        <v>1216.1014424999998</v>
      </c>
      <c r="M735" s="272">
        <v>279.70333177499998</v>
      </c>
    </row>
    <row r="736" spans="1:13" x14ac:dyDescent="0.3">
      <c r="A736" s="266" t="s">
        <v>763</v>
      </c>
      <c r="B736" s="267">
        <v>1000032334</v>
      </c>
      <c r="C736" s="267">
        <v>1000032335</v>
      </c>
      <c r="D736" s="268" t="s">
        <v>60</v>
      </c>
      <c r="E736" s="268" t="s">
        <v>60</v>
      </c>
      <c r="F736" s="269"/>
      <c r="G736" s="269"/>
      <c r="H736" s="268" t="s">
        <v>60</v>
      </c>
      <c r="I736" s="268" t="s">
        <v>60</v>
      </c>
      <c r="J736" s="273"/>
      <c r="K736" s="273"/>
      <c r="L736" s="271">
        <v>477.7808</v>
      </c>
      <c r="M736" s="272">
        <v>109.889584</v>
      </c>
    </row>
    <row r="737" spans="1:13" x14ac:dyDescent="0.3">
      <c r="A737" s="266" t="s">
        <v>764</v>
      </c>
      <c r="B737" s="267">
        <v>1000031532</v>
      </c>
      <c r="C737" s="267">
        <v>1000031533</v>
      </c>
      <c r="D737" s="268" t="s">
        <v>60</v>
      </c>
      <c r="E737" s="268" t="s">
        <v>60</v>
      </c>
      <c r="F737" s="269"/>
      <c r="G737" s="269"/>
      <c r="H737" s="268" t="s">
        <v>60</v>
      </c>
      <c r="I737" s="268" t="s">
        <v>60</v>
      </c>
      <c r="J737" s="273"/>
      <c r="K737" s="273"/>
      <c r="L737" s="271">
        <v>68693.681052500004</v>
      </c>
      <c r="M737" s="272">
        <v>15799.546642075002</v>
      </c>
    </row>
    <row r="738" spans="1:13" x14ac:dyDescent="0.3">
      <c r="A738" s="266" t="s">
        <v>765</v>
      </c>
      <c r="B738" s="267">
        <v>1000048010</v>
      </c>
      <c r="C738" s="267">
        <v>1000048017</v>
      </c>
      <c r="D738" s="268" t="s">
        <v>60</v>
      </c>
      <c r="E738" s="268" t="s">
        <v>60</v>
      </c>
      <c r="F738" s="269"/>
      <c r="G738" s="269"/>
      <c r="H738" s="268" t="s">
        <v>60</v>
      </c>
      <c r="I738" s="268" t="s">
        <v>60</v>
      </c>
      <c r="J738" s="273"/>
      <c r="K738" s="273"/>
      <c r="L738" s="271">
        <v>0.71527518422499992</v>
      </c>
      <c r="M738" s="272">
        <v>0.16451329237175</v>
      </c>
    </row>
    <row r="739" spans="1:13" x14ac:dyDescent="0.3">
      <c r="A739" s="266" t="s">
        <v>766</v>
      </c>
      <c r="B739" s="267">
        <v>1000056752</v>
      </c>
      <c r="C739" s="267">
        <v>1000056753</v>
      </c>
      <c r="D739" s="268" t="s">
        <v>60</v>
      </c>
      <c r="E739" s="268" t="s">
        <v>60</v>
      </c>
      <c r="F739" s="269"/>
      <c r="G739" s="269"/>
      <c r="H739" s="268" t="s">
        <v>60</v>
      </c>
      <c r="I739" s="268" t="s">
        <v>60</v>
      </c>
      <c r="J739" s="273"/>
      <c r="K739" s="273"/>
      <c r="L739" s="271">
        <v>2617.3429449999999</v>
      </c>
      <c r="M739" s="272">
        <v>601.98887735000005</v>
      </c>
    </row>
    <row r="740" spans="1:13" x14ac:dyDescent="0.3">
      <c r="A740" s="266" t="s">
        <v>767</v>
      </c>
      <c r="B740" s="267">
        <v>1000005710</v>
      </c>
      <c r="C740" s="267">
        <v>1000005711</v>
      </c>
      <c r="D740" s="268" t="s">
        <v>60</v>
      </c>
      <c r="E740" s="268" t="s">
        <v>60</v>
      </c>
      <c r="F740" s="269"/>
      <c r="G740" s="269"/>
      <c r="H740" s="268" t="s">
        <v>60</v>
      </c>
      <c r="I740" s="268" t="s">
        <v>60</v>
      </c>
      <c r="J740" s="273"/>
      <c r="K740" s="273"/>
      <c r="L740" s="271">
        <v>3207.1036199999999</v>
      </c>
      <c r="M740" s="272">
        <v>737.63383260000001</v>
      </c>
    </row>
    <row r="741" spans="1:13" x14ac:dyDescent="0.3">
      <c r="A741" s="266" t="s">
        <v>768</v>
      </c>
      <c r="B741" s="267">
        <v>1000005714</v>
      </c>
      <c r="C741" s="267">
        <v>1000005715</v>
      </c>
      <c r="D741" s="268" t="s">
        <v>60</v>
      </c>
      <c r="E741" s="268" t="s">
        <v>60</v>
      </c>
      <c r="F741" s="269"/>
      <c r="G741" s="269"/>
      <c r="H741" s="268" t="s">
        <v>60</v>
      </c>
      <c r="I741" s="268" t="s">
        <v>60</v>
      </c>
      <c r="J741" s="273"/>
      <c r="K741" s="273"/>
      <c r="L741" s="271">
        <v>1466.18983</v>
      </c>
      <c r="M741" s="272">
        <v>337.22366090000003</v>
      </c>
    </row>
    <row r="742" spans="1:13" x14ac:dyDescent="0.3">
      <c r="A742" s="266" t="s">
        <v>769</v>
      </c>
      <c r="B742" s="267">
        <v>1000005712</v>
      </c>
      <c r="C742" s="267">
        <v>1000005713</v>
      </c>
      <c r="D742" s="268" t="s">
        <v>60</v>
      </c>
      <c r="E742" s="268" t="s">
        <v>60</v>
      </c>
      <c r="F742" s="269"/>
      <c r="G742" s="269"/>
      <c r="H742" s="268" t="s">
        <v>60</v>
      </c>
      <c r="I742" s="268" t="s">
        <v>60</v>
      </c>
      <c r="J742" s="273"/>
      <c r="K742" s="273"/>
      <c r="L742" s="271">
        <v>2748.732665</v>
      </c>
      <c r="M742" s="272">
        <v>632.20851295</v>
      </c>
    </row>
    <row r="743" spans="1:13" x14ac:dyDescent="0.3">
      <c r="A743" s="266" t="s">
        <v>770</v>
      </c>
      <c r="B743" s="267">
        <v>1000005734</v>
      </c>
      <c r="C743" s="267">
        <v>1000005735</v>
      </c>
      <c r="D743" s="268" t="s">
        <v>60</v>
      </c>
      <c r="E743" s="268" t="s">
        <v>60</v>
      </c>
      <c r="F743" s="269"/>
      <c r="G743" s="269"/>
      <c r="H743" s="268" t="s">
        <v>60</v>
      </c>
      <c r="I743" s="268" t="s">
        <v>60</v>
      </c>
      <c r="J743" s="273"/>
      <c r="K743" s="273"/>
      <c r="L743" s="271">
        <v>2199.2847449999995</v>
      </c>
      <c r="M743" s="272">
        <v>505.83549134999993</v>
      </c>
    </row>
    <row r="744" spans="1:13" x14ac:dyDescent="0.3">
      <c r="A744" s="266" t="s">
        <v>771</v>
      </c>
      <c r="B744" s="267">
        <v>1000005732</v>
      </c>
      <c r="C744" s="267">
        <v>1000005733</v>
      </c>
      <c r="D744" s="268" t="s">
        <v>60</v>
      </c>
      <c r="E744" s="268" t="s">
        <v>60</v>
      </c>
      <c r="F744" s="269"/>
      <c r="G744" s="269"/>
      <c r="H744" s="268" t="s">
        <v>60</v>
      </c>
      <c r="I744" s="268" t="s">
        <v>60</v>
      </c>
      <c r="J744" s="273"/>
      <c r="K744" s="273"/>
      <c r="L744" s="271">
        <v>5496.7187974999997</v>
      </c>
      <c r="M744" s="272">
        <v>1264.2453234249999</v>
      </c>
    </row>
    <row r="745" spans="1:13" x14ac:dyDescent="0.3">
      <c r="A745" s="266" t="s">
        <v>772</v>
      </c>
      <c r="B745" s="267">
        <v>1000056750</v>
      </c>
      <c r="C745" s="267">
        <v>1000056751</v>
      </c>
      <c r="D745" s="268" t="s">
        <v>60</v>
      </c>
      <c r="E745" s="268" t="s">
        <v>60</v>
      </c>
      <c r="F745" s="269"/>
      <c r="G745" s="269"/>
      <c r="H745" s="268" t="s">
        <v>60</v>
      </c>
      <c r="I745" s="268" t="s">
        <v>60</v>
      </c>
      <c r="J745" s="273"/>
      <c r="K745" s="273"/>
      <c r="L745" s="271">
        <v>5233.9393574999995</v>
      </c>
      <c r="M745" s="272">
        <v>1203.806052225</v>
      </c>
    </row>
    <row r="746" spans="1:13" x14ac:dyDescent="0.3">
      <c r="A746" s="266" t="s">
        <v>773</v>
      </c>
      <c r="B746" s="267">
        <v>1000005744</v>
      </c>
      <c r="C746" s="267">
        <v>1000005745</v>
      </c>
      <c r="D746" s="268" t="s">
        <v>60</v>
      </c>
      <c r="E746" s="268" t="s">
        <v>60</v>
      </c>
      <c r="F746" s="269"/>
      <c r="G746" s="269"/>
      <c r="H746" s="268" t="s">
        <v>60</v>
      </c>
      <c r="I746" s="268" t="s">
        <v>60</v>
      </c>
      <c r="J746" s="273"/>
      <c r="K746" s="273"/>
      <c r="L746" s="271">
        <v>6869.5920649999998</v>
      </c>
      <c r="M746" s="272">
        <v>1580.0061749500001</v>
      </c>
    </row>
    <row r="747" spans="1:13" x14ac:dyDescent="0.3">
      <c r="A747" s="266" t="s">
        <v>774</v>
      </c>
      <c r="B747" s="267">
        <v>1000005742</v>
      </c>
      <c r="C747" s="267">
        <v>1000005743</v>
      </c>
      <c r="D747" s="268" t="s">
        <v>60</v>
      </c>
      <c r="E747" s="268" t="s">
        <v>60</v>
      </c>
      <c r="F747" s="269"/>
      <c r="G747" s="269"/>
      <c r="H747" s="268" t="s">
        <v>60</v>
      </c>
      <c r="I747" s="268" t="s">
        <v>60</v>
      </c>
      <c r="J747" s="273"/>
      <c r="K747" s="273"/>
      <c r="L747" s="271">
        <v>1832.7372874999999</v>
      </c>
      <c r="M747" s="272">
        <v>421.52957612500001</v>
      </c>
    </row>
    <row r="748" spans="1:13" x14ac:dyDescent="0.3">
      <c r="A748" s="266" t="s">
        <v>775</v>
      </c>
      <c r="B748" s="267">
        <v>1000005716</v>
      </c>
      <c r="C748" s="267">
        <v>1000005717</v>
      </c>
      <c r="D748" s="268" t="s">
        <v>60</v>
      </c>
      <c r="E748" s="268" t="s">
        <v>60</v>
      </c>
      <c r="F748" s="269"/>
      <c r="G748" s="269"/>
      <c r="H748" s="268" t="s">
        <v>60</v>
      </c>
      <c r="I748" s="268" t="s">
        <v>60</v>
      </c>
      <c r="J748" s="273"/>
      <c r="K748" s="273"/>
      <c r="L748" s="271">
        <v>1466.18983</v>
      </c>
      <c r="M748" s="272">
        <v>337.22366090000003</v>
      </c>
    </row>
    <row r="749" spans="1:13" ht="24" x14ac:dyDescent="0.3">
      <c r="A749" s="266" t="s">
        <v>776</v>
      </c>
      <c r="B749" s="267">
        <v>1000005718</v>
      </c>
      <c r="C749" s="267">
        <v>1000005719</v>
      </c>
      <c r="D749" s="268" t="s">
        <v>60</v>
      </c>
      <c r="E749" s="268" t="s">
        <v>60</v>
      </c>
      <c r="F749" s="269"/>
      <c r="G749" s="269"/>
      <c r="H749" s="268" t="s">
        <v>60</v>
      </c>
      <c r="I749" s="268" t="s">
        <v>60</v>
      </c>
      <c r="J749" s="273"/>
      <c r="K749" s="273"/>
      <c r="L749" s="271">
        <v>5496.7187974999997</v>
      </c>
      <c r="M749" s="272">
        <v>1264.2453234249999</v>
      </c>
    </row>
    <row r="750" spans="1:13" x14ac:dyDescent="0.3">
      <c r="A750" s="266" t="s">
        <v>777</v>
      </c>
      <c r="B750" s="267">
        <v>1000056748</v>
      </c>
      <c r="C750" s="267">
        <v>1000056749</v>
      </c>
      <c r="D750" s="268" t="s">
        <v>60</v>
      </c>
      <c r="E750" s="268" t="s">
        <v>60</v>
      </c>
      <c r="F750" s="269"/>
      <c r="G750" s="269"/>
      <c r="H750" s="268" t="s">
        <v>60</v>
      </c>
      <c r="I750" s="268" t="s">
        <v>60</v>
      </c>
      <c r="J750" s="273"/>
      <c r="K750" s="273"/>
      <c r="L750" s="271">
        <v>88275.228527499989</v>
      </c>
      <c r="M750" s="272">
        <v>20303.302561324999</v>
      </c>
    </row>
    <row r="751" spans="1:13" x14ac:dyDescent="0.3">
      <c r="A751" s="266" t="s">
        <v>778</v>
      </c>
      <c r="B751" s="267">
        <v>1000047798</v>
      </c>
      <c r="C751" s="267">
        <v>1000047799</v>
      </c>
      <c r="D751" s="268" t="s">
        <v>60</v>
      </c>
      <c r="E751" s="268" t="s">
        <v>60</v>
      </c>
      <c r="F751" s="269"/>
      <c r="G751" s="269"/>
      <c r="H751" s="268" t="s">
        <v>60</v>
      </c>
      <c r="I751" s="268" t="s">
        <v>60</v>
      </c>
      <c r="J751" s="273"/>
      <c r="K751" s="273"/>
      <c r="L751" s="271">
        <v>10817.255924999999</v>
      </c>
      <c r="M751" s="272">
        <v>2487.96886275</v>
      </c>
    </row>
    <row r="752" spans="1:13" x14ac:dyDescent="0.3">
      <c r="A752" s="266" t="s">
        <v>779</v>
      </c>
      <c r="B752" s="267">
        <v>1000006638</v>
      </c>
      <c r="C752" s="267">
        <v>1000006639</v>
      </c>
      <c r="D752" s="268" t="s">
        <v>60</v>
      </c>
      <c r="E752" s="268" t="s">
        <v>60</v>
      </c>
      <c r="F752" s="269"/>
      <c r="G752" s="269"/>
      <c r="H752" s="268" t="s">
        <v>60</v>
      </c>
      <c r="I752" s="268" t="s">
        <v>60</v>
      </c>
      <c r="J752" s="273"/>
      <c r="K752" s="273"/>
      <c r="L752" s="271">
        <v>42864.403084999998</v>
      </c>
      <c r="M752" s="272">
        <v>9858.8127095500004</v>
      </c>
    </row>
    <row r="753" spans="1:13" x14ac:dyDescent="0.3">
      <c r="A753" s="266" t="s">
        <v>780</v>
      </c>
      <c r="B753" s="267">
        <v>1000006644</v>
      </c>
      <c r="C753" s="267">
        <v>1000006645</v>
      </c>
      <c r="D753" s="268" t="s">
        <v>60</v>
      </c>
      <c r="E753" s="268" t="s">
        <v>60</v>
      </c>
      <c r="F753" s="269"/>
      <c r="G753" s="269"/>
      <c r="H753" s="268" t="s">
        <v>60</v>
      </c>
      <c r="I753" s="268" t="s">
        <v>60</v>
      </c>
      <c r="J753" s="273"/>
      <c r="K753" s="273"/>
      <c r="L753" s="271">
        <v>78951.037602500001</v>
      </c>
      <c r="M753" s="272">
        <v>18158.738648574999</v>
      </c>
    </row>
    <row r="754" spans="1:13" x14ac:dyDescent="0.3">
      <c r="A754" s="266" t="s">
        <v>781</v>
      </c>
      <c r="B754" s="267">
        <v>1000006436</v>
      </c>
      <c r="C754" s="267">
        <v>1000006437</v>
      </c>
      <c r="D754" s="268" t="s">
        <v>60</v>
      </c>
      <c r="E754" s="268" t="s">
        <v>60</v>
      </c>
      <c r="F754" s="269"/>
      <c r="G754" s="269"/>
      <c r="H754" s="268" t="s">
        <v>60</v>
      </c>
      <c r="I754" s="268" t="s">
        <v>60</v>
      </c>
      <c r="J754" s="273"/>
      <c r="K754" s="273"/>
      <c r="L754" s="271">
        <v>16773.8387425</v>
      </c>
      <c r="M754" s="272">
        <v>3857.9829107750002</v>
      </c>
    </row>
    <row r="755" spans="1:13" ht="24" x14ac:dyDescent="0.3">
      <c r="A755" s="266" t="s">
        <v>782</v>
      </c>
      <c r="B755" s="267">
        <v>1000006444</v>
      </c>
      <c r="C755" s="267">
        <v>1000006445</v>
      </c>
      <c r="D755" s="268" t="s">
        <v>60</v>
      </c>
      <c r="E755" s="268" t="s">
        <v>60</v>
      </c>
      <c r="F755" s="269"/>
      <c r="G755" s="269"/>
      <c r="H755" s="268" t="s">
        <v>60</v>
      </c>
      <c r="I755" s="268" t="s">
        <v>60</v>
      </c>
      <c r="J755" s="273"/>
      <c r="K755" s="273"/>
      <c r="L755" s="271">
        <v>30749.673674999998</v>
      </c>
      <c r="M755" s="272">
        <v>7072.4249452499998</v>
      </c>
    </row>
    <row r="756" spans="1:13" x14ac:dyDescent="0.3">
      <c r="A756" s="266" t="s">
        <v>783</v>
      </c>
      <c r="B756" s="267">
        <v>1000005740</v>
      </c>
      <c r="C756" s="267">
        <v>1000005741</v>
      </c>
      <c r="D756" s="268" t="s">
        <v>60</v>
      </c>
      <c r="E756" s="268" t="s">
        <v>60</v>
      </c>
      <c r="F756" s="269"/>
      <c r="G756" s="269"/>
      <c r="H756" s="268" t="s">
        <v>60</v>
      </c>
      <c r="I756" s="268" t="s">
        <v>60</v>
      </c>
      <c r="J756" s="273"/>
      <c r="K756" s="273"/>
      <c r="L756" s="271">
        <v>36636.082437499994</v>
      </c>
      <c r="M756" s="272">
        <v>8426.2989606249994</v>
      </c>
    </row>
    <row r="757" spans="1:13" x14ac:dyDescent="0.3">
      <c r="A757" s="266" t="s">
        <v>784</v>
      </c>
      <c r="B757" s="267">
        <v>1000006636</v>
      </c>
      <c r="C757" s="267">
        <v>1000006637</v>
      </c>
      <c r="D757" s="268" t="s">
        <v>60</v>
      </c>
      <c r="E757" s="268" t="s">
        <v>60</v>
      </c>
      <c r="F757" s="269"/>
      <c r="G757" s="269"/>
      <c r="H757" s="268" t="s">
        <v>60</v>
      </c>
      <c r="I757" s="268" t="s">
        <v>60</v>
      </c>
      <c r="J757" s="273"/>
      <c r="K757" s="273"/>
      <c r="L757" s="271">
        <v>3481.8275800000001</v>
      </c>
      <c r="M757" s="272">
        <v>800.82034340000007</v>
      </c>
    </row>
    <row r="758" spans="1:13" ht="24" x14ac:dyDescent="0.3">
      <c r="A758" s="266" t="s">
        <v>785</v>
      </c>
      <c r="B758" s="267">
        <v>1000006642</v>
      </c>
      <c r="C758" s="267">
        <v>1000006643</v>
      </c>
      <c r="D758" s="268" t="s">
        <v>60</v>
      </c>
      <c r="E758" s="268" t="s">
        <v>60</v>
      </c>
      <c r="F758" s="269"/>
      <c r="G758" s="269"/>
      <c r="H758" s="268" t="s">
        <v>60</v>
      </c>
      <c r="I758" s="268" t="s">
        <v>60</v>
      </c>
      <c r="J758" s="273"/>
      <c r="K758" s="273"/>
      <c r="L758" s="271">
        <v>8061.0579349999989</v>
      </c>
      <c r="M758" s="272">
        <v>1854.0433250499998</v>
      </c>
    </row>
    <row r="759" spans="1:13" x14ac:dyDescent="0.3">
      <c r="A759" s="266" t="s">
        <v>786</v>
      </c>
      <c r="B759" s="267">
        <v>1000005698</v>
      </c>
      <c r="C759" s="267">
        <v>1000005699</v>
      </c>
      <c r="D759" s="268" t="s">
        <v>60</v>
      </c>
      <c r="E759" s="268" t="s">
        <v>60</v>
      </c>
      <c r="F759" s="269"/>
      <c r="G759" s="269"/>
      <c r="H759" s="268" t="s">
        <v>60</v>
      </c>
      <c r="I759" s="268" t="s">
        <v>60</v>
      </c>
      <c r="J759" s="273"/>
      <c r="K759" s="273"/>
      <c r="L759" s="271">
        <v>1393.0296449999998</v>
      </c>
      <c r="M759" s="272">
        <v>320.39681834999999</v>
      </c>
    </row>
    <row r="760" spans="1:13" ht="24" x14ac:dyDescent="0.3">
      <c r="A760" s="266" t="s">
        <v>787</v>
      </c>
      <c r="B760" s="267">
        <v>1000005706</v>
      </c>
      <c r="C760" s="267">
        <v>1000005707</v>
      </c>
      <c r="D760" s="268" t="s">
        <v>60</v>
      </c>
      <c r="E760" s="268" t="s">
        <v>60</v>
      </c>
      <c r="F760" s="269"/>
      <c r="G760" s="269"/>
      <c r="H760" s="268" t="s">
        <v>60</v>
      </c>
      <c r="I760" s="268" t="s">
        <v>60</v>
      </c>
      <c r="J760" s="273"/>
      <c r="K760" s="273"/>
      <c r="L760" s="271">
        <v>3225.0203999999999</v>
      </c>
      <c r="M760" s="272">
        <v>741.75469199999998</v>
      </c>
    </row>
    <row r="761" spans="1:13" x14ac:dyDescent="0.3">
      <c r="A761" s="266" t="s">
        <v>788</v>
      </c>
      <c r="B761" s="267">
        <v>1000006648</v>
      </c>
      <c r="C761" s="267">
        <v>1000006649</v>
      </c>
      <c r="D761" s="268" t="s">
        <v>60</v>
      </c>
      <c r="E761" s="268" t="s">
        <v>60</v>
      </c>
      <c r="F761" s="269"/>
      <c r="G761" s="269"/>
      <c r="H761" s="268" t="s">
        <v>60</v>
      </c>
      <c r="I761" s="268" t="s">
        <v>60</v>
      </c>
      <c r="J761" s="273"/>
      <c r="K761" s="273"/>
      <c r="L761" s="271">
        <v>35537.186597499996</v>
      </c>
      <c r="M761" s="272">
        <v>8173.5529174249996</v>
      </c>
    </row>
    <row r="762" spans="1:13" x14ac:dyDescent="0.3">
      <c r="A762" s="266" t="s">
        <v>789</v>
      </c>
      <c r="B762" s="267">
        <v>1000048009</v>
      </c>
      <c r="C762" s="267">
        <v>1000048016</v>
      </c>
      <c r="D762" s="268" t="s">
        <v>60</v>
      </c>
      <c r="E762" s="268" t="s">
        <v>60</v>
      </c>
      <c r="F762" s="269"/>
      <c r="G762" s="269"/>
      <c r="H762" s="268" t="s">
        <v>60</v>
      </c>
      <c r="I762" s="268" t="s">
        <v>60</v>
      </c>
      <c r="J762" s="273"/>
      <c r="K762" s="273"/>
      <c r="L762" s="271">
        <v>0.89845186374999997</v>
      </c>
      <c r="M762" s="272">
        <v>0.2066439286625</v>
      </c>
    </row>
    <row r="763" spans="1:13" x14ac:dyDescent="0.3">
      <c r="A763" s="266" t="s">
        <v>790</v>
      </c>
      <c r="B763" s="267">
        <v>1000023166</v>
      </c>
      <c r="C763" s="267">
        <v>1000023167</v>
      </c>
      <c r="D763" s="268" t="s">
        <v>60</v>
      </c>
      <c r="E763" s="268" t="s">
        <v>60</v>
      </c>
      <c r="F763" s="269"/>
      <c r="G763" s="269"/>
      <c r="H763" s="268" t="s">
        <v>60</v>
      </c>
      <c r="I763" s="268" t="s">
        <v>60</v>
      </c>
      <c r="J763" s="273"/>
      <c r="K763" s="273"/>
      <c r="L763" s="271">
        <v>0.75354990550000001</v>
      </c>
      <c r="M763" s="272">
        <v>0.17331647826500002</v>
      </c>
    </row>
    <row r="764" spans="1:13" x14ac:dyDescent="0.3">
      <c r="A764" s="266" t="s">
        <v>791</v>
      </c>
      <c r="B764" s="267">
        <v>1000048169</v>
      </c>
      <c r="C764" s="267">
        <v>1000048170</v>
      </c>
      <c r="D764" s="268" t="s">
        <v>60</v>
      </c>
      <c r="E764" s="268" t="s">
        <v>60</v>
      </c>
      <c r="F764" s="269"/>
      <c r="G764" s="269"/>
      <c r="H764" s="268" t="s">
        <v>60</v>
      </c>
      <c r="I764" s="268" t="s">
        <v>60</v>
      </c>
      <c r="J764" s="273"/>
      <c r="K764" s="273"/>
      <c r="L764" s="271">
        <v>0.89845186374999997</v>
      </c>
      <c r="M764" s="272">
        <v>0.2066439286625</v>
      </c>
    </row>
    <row r="765" spans="1:13" x14ac:dyDescent="0.3">
      <c r="A765" s="266" t="s">
        <v>792</v>
      </c>
      <c r="B765" s="267">
        <v>1000047882</v>
      </c>
      <c r="C765" s="267">
        <v>1000047884</v>
      </c>
      <c r="D765" s="268" t="s">
        <v>60</v>
      </c>
      <c r="E765" s="268" t="s">
        <v>60</v>
      </c>
      <c r="F765" s="269"/>
      <c r="G765" s="269"/>
      <c r="H765" s="268" t="s">
        <v>60</v>
      </c>
      <c r="I765" s="268" t="s">
        <v>60</v>
      </c>
      <c r="J765" s="273"/>
      <c r="K765" s="273"/>
      <c r="L765" s="271">
        <v>195.59151500000002</v>
      </c>
      <c r="M765" s="272">
        <v>44.986048450000006</v>
      </c>
    </row>
    <row r="766" spans="1:13" ht="24" x14ac:dyDescent="0.3">
      <c r="A766" s="266" t="s">
        <v>793</v>
      </c>
      <c r="B766" s="267">
        <v>1000030532</v>
      </c>
      <c r="C766" s="267">
        <v>1000030535</v>
      </c>
      <c r="D766" s="268" t="s">
        <v>60</v>
      </c>
      <c r="E766" s="268" t="s">
        <v>60</v>
      </c>
      <c r="F766" s="269"/>
      <c r="G766" s="269"/>
      <c r="H766" s="268" t="s">
        <v>60</v>
      </c>
      <c r="I766" s="268" t="s">
        <v>60</v>
      </c>
      <c r="J766" s="273"/>
      <c r="K766" s="273"/>
      <c r="L766" s="271">
        <v>97.049225000000007</v>
      </c>
      <c r="M766" s="272">
        <v>22.321321750000003</v>
      </c>
    </row>
    <row r="767" spans="1:13" ht="24" x14ac:dyDescent="0.3">
      <c r="A767" s="266" t="s">
        <v>794</v>
      </c>
      <c r="B767" s="267">
        <v>1000030909</v>
      </c>
      <c r="C767" s="267">
        <v>1000030910</v>
      </c>
      <c r="D767" s="268" t="s">
        <v>60</v>
      </c>
      <c r="E767" s="268" t="s">
        <v>60</v>
      </c>
      <c r="F767" s="269"/>
      <c r="G767" s="269"/>
      <c r="H767" s="268" t="s">
        <v>60</v>
      </c>
      <c r="I767" s="268" t="s">
        <v>60</v>
      </c>
      <c r="J767" s="273"/>
      <c r="K767" s="273"/>
      <c r="L767" s="271">
        <v>501.66983999999997</v>
      </c>
      <c r="M767" s="272">
        <v>115.3840632</v>
      </c>
    </row>
    <row r="768" spans="1:13" x14ac:dyDescent="0.3">
      <c r="A768" s="266" t="s">
        <v>795</v>
      </c>
      <c r="B768" s="267">
        <v>1000036962</v>
      </c>
      <c r="C768" s="267">
        <v>1000036963</v>
      </c>
      <c r="D768" s="268" t="s">
        <v>60</v>
      </c>
      <c r="E768" s="268" t="s">
        <v>60</v>
      </c>
      <c r="F768" s="269"/>
      <c r="G768" s="269"/>
      <c r="H768" s="268" t="s">
        <v>60</v>
      </c>
      <c r="I768" s="268" t="s">
        <v>60</v>
      </c>
      <c r="J768" s="273"/>
      <c r="K768" s="273"/>
      <c r="L768" s="271">
        <v>8.5851237499999993</v>
      </c>
      <c r="M768" s="272">
        <v>1.9745784625</v>
      </c>
    </row>
    <row r="769" spans="1:13" x14ac:dyDescent="0.3">
      <c r="A769" s="266" t="s">
        <v>796</v>
      </c>
      <c r="B769" s="267">
        <v>1000036990</v>
      </c>
      <c r="C769" s="267">
        <v>1000036991</v>
      </c>
      <c r="D769" s="268" t="s">
        <v>60</v>
      </c>
      <c r="E769" s="268" t="s">
        <v>60</v>
      </c>
      <c r="F769" s="269"/>
      <c r="G769" s="269"/>
      <c r="H769" s="268" t="s">
        <v>60</v>
      </c>
      <c r="I769" s="268" t="s">
        <v>60</v>
      </c>
      <c r="J769" s="273"/>
      <c r="K769" s="273"/>
      <c r="L769" s="271">
        <v>8.5851237499999993</v>
      </c>
      <c r="M769" s="272">
        <v>1.9745784625</v>
      </c>
    </row>
    <row r="770" spans="1:13" x14ac:dyDescent="0.3">
      <c r="A770" s="266" t="s">
        <v>797</v>
      </c>
      <c r="B770" s="267">
        <v>1000036954</v>
      </c>
      <c r="C770" s="267">
        <v>1000036955</v>
      </c>
      <c r="D770" s="268" t="s">
        <v>60</v>
      </c>
      <c r="E770" s="268" t="s">
        <v>60</v>
      </c>
      <c r="F770" s="269"/>
      <c r="G770" s="269"/>
      <c r="H770" s="268" t="s">
        <v>60</v>
      </c>
      <c r="I770" s="268" t="s">
        <v>60</v>
      </c>
      <c r="J770" s="273"/>
      <c r="K770" s="273"/>
      <c r="L770" s="271">
        <v>8.5851237499999993</v>
      </c>
      <c r="M770" s="272">
        <v>1.9745784625</v>
      </c>
    </row>
    <row r="771" spans="1:13" x14ac:dyDescent="0.3">
      <c r="A771" s="266" t="s">
        <v>798</v>
      </c>
      <c r="B771" s="267">
        <v>1000037008</v>
      </c>
      <c r="C771" s="267">
        <v>1000037009</v>
      </c>
      <c r="D771" s="268" t="s">
        <v>60</v>
      </c>
      <c r="E771" s="268" t="s">
        <v>60</v>
      </c>
      <c r="F771" s="269"/>
      <c r="G771" s="269"/>
      <c r="H771" s="268" t="s">
        <v>60</v>
      </c>
      <c r="I771" s="268" t="s">
        <v>60</v>
      </c>
      <c r="J771" s="273"/>
      <c r="K771" s="273"/>
      <c r="L771" s="271">
        <v>8.5851237499999993</v>
      </c>
      <c r="M771" s="272">
        <v>1.9745784625</v>
      </c>
    </row>
    <row r="772" spans="1:13" x14ac:dyDescent="0.3">
      <c r="A772" s="266" t="s">
        <v>799</v>
      </c>
      <c r="B772" s="267">
        <v>1000036970</v>
      </c>
      <c r="C772" s="267">
        <v>1000036971</v>
      </c>
      <c r="D772" s="268" t="s">
        <v>60</v>
      </c>
      <c r="E772" s="268" t="s">
        <v>60</v>
      </c>
      <c r="F772" s="269"/>
      <c r="G772" s="269"/>
      <c r="H772" s="268" t="s">
        <v>60</v>
      </c>
      <c r="I772" s="268" t="s">
        <v>60</v>
      </c>
      <c r="J772" s="273"/>
      <c r="K772" s="273"/>
      <c r="L772" s="271">
        <v>34.041882000000001</v>
      </c>
      <c r="M772" s="272">
        <v>7.8296328600000002</v>
      </c>
    </row>
    <row r="773" spans="1:13" x14ac:dyDescent="0.3">
      <c r="A773" s="266" t="s">
        <v>800</v>
      </c>
      <c r="B773" s="267">
        <v>1000036958</v>
      </c>
      <c r="C773" s="267">
        <v>1000036959</v>
      </c>
      <c r="D773" s="268" t="s">
        <v>60</v>
      </c>
      <c r="E773" s="268" t="s">
        <v>60</v>
      </c>
      <c r="F773" s="269"/>
      <c r="G773" s="269"/>
      <c r="H773" s="268" t="s">
        <v>60</v>
      </c>
      <c r="I773" s="268" t="s">
        <v>60</v>
      </c>
      <c r="J773" s="273"/>
      <c r="K773" s="273"/>
      <c r="L773" s="271">
        <v>8.5851237499999993</v>
      </c>
      <c r="M773" s="272">
        <v>1.9745784625</v>
      </c>
    </row>
    <row r="774" spans="1:13" x14ac:dyDescent="0.3">
      <c r="A774" s="266" t="s">
        <v>801</v>
      </c>
      <c r="B774" s="267">
        <v>1000036960</v>
      </c>
      <c r="C774" s="267">
        <v>1000036961</v>
      </c>
      <c r="D774" s="268" t="s">
        <v>60</v>
      </c>
      <c r="E774" s="268" t="s">
        <v>60</v>
      </c>
      <c r="F774" s="269"/>
      <c r="G774" s="269"/>
      <c r="H774" s="268" t="s">
        <v>60</v>
      </c>
      <c r="I774" s="268" t="s">
        <v>60</v>
      </c>
      <c r="J774" s="273"/>
      <c r="K774" s="273"/>
      <c r="L774" s="271">
        <v>8.5851237499999993</v>
      </c>
      <c r="M774" s="272">
        <v>1.9745784625</v>
      </c>
    </row>
    <row r="775" spans="1:13" x14ac:dyDescent="0.3">
      <c r="A775" s="266" t="s">
        <v>802</v>
      </c>
      <c r="B775" s="267">
        <v>1000036964</v>
      </c>
      <c r="C775" s="267">
        <v>1000036965</v>
      </c>
      <c r="D775" s="268" t="s">
        <v>60</v>
      </c>
      <c r="E775" s="268" t="s">
        <v>60</v>
      </c>
      <c r="F775" s="269"/>
      <c r="G775" s="269"/>
      <c r="H775" s="268" t="s">
        <v>60</v>
      </c>
      <c r="I775" s="268" t="s">
        <v>60</v>
      </c>
      <c r="J775" s="273"/>
      <c r="K775" s="273"/>
      <c r="L775" s="271">
        <v>8.5851237499999993</v>
      </c>
      <c r="M775" s="272">
        <v>1.9745784625</v>
      </c>
    </row>
    <row r="776" spans="1:13" x14ac:dyDescent="0.3">
      <c r="A776" s="266" t="s">
        <v>803</v>
      </c>
      <c r="B776" s="267">
        <v>1000036952</v>
      </c>
      <c r="C776" s="267">
        <v>1000036953</v>
      </c>
      <c r="D776" s="268" t="s">
        <v>60</v>
      </c>
      <c r="E776" s="268" t="s">
        <v>60</v>
      </c>
      <c r="F776" s="269"/>
      <c r="G776" s="269"/>
      <c r="H776" s="268" t="s">
        <v>60</v>
      </c>
      <c r="I776" s="268" t="s">
        <v>60</v>
      </c>
      <c r="J776" s="273"/>
      <c r="K776" s="273"/>
      <c r="L776" s="271">
        <v>67.934457500000008</v>
      </c>
      <c r="M776" s="272">
        <v>15.624925225000002</v>
      </c>
    </row>
    <row r="777" spans="1:13" x14ac:dyDescent="0.3">
      <c r="A777" s="266" t="s">
        <v>804</v>
      </c>
      <c r="B777" s="267">
        <v>1000036980</v>
      </c>
      <c r="C777" s="267">
        <v>1000036981</v>
      </c>
      <c r="D777" s="268" t="s">
        <v>60</v>
      </c>
      <c r="E777" s="268" t="s">
        <v>60</v>
      </c>
      <c r="F777" s="269"/>
      <c r="G777" s="269"/>
      <c r="H777" s="268" t="s">
        <v>60</v>
      </c>
      <c r="I777" s="268" t="s">
        <v>60</v>
      </c>
      <c r="J777" s="273"/>
      <c r="K777" s="273"/>
      <c r="L777" s="271">
        <v>8.5851237499999993</v>
      </c>
      <c r="M777" s="272">
        <v>1.9745784625</v>
      </c>
    </row>
    <row r="778" spans="1:13" x14ac:dyDescent="0.3">
      <c r="A778" s="266" t="s">
        <v>805</v>
      </c>
      <c r="B778" s="267">
        <v>1000036976</v>
      </c>
      <c r="C778" s="267">
        <v>1000036977</v>
      </c>
      <c r="D778" s="268" t="s">
        <v>60</v>
      </c>
      <c r="E778" s="268" t="s">
        <v>60</v>
      </c>
      <c r="F778" s="269"/>
      <c r="G778" s="269"/>
      <c r="H778" s="268" t="s">
        <v>60</v>
      </c>
      <c r="I778" s="268" t="s">
        <v>60</v>
      </c>
      <c r="J778" s="273"/>
      <c r="K778" s="273"/>
      <c r="L778" s="271">
        <v>8.5851237499999993</v>
      </c>
      <c r="M778" s="272">
        <v>1.9745784625</v>
      </c>
    </row>
    <row r="779" spans="1:13" x14ac:dyDescent="0.3">
      <c r="A779" s="266" t="s">
        <v>806</v>
      </c>
      <c r="B779" s="267">
        <v>1000037034</v>
      </c>
      <c r="C779" s="267">
        <v>1000037035</v>
      </c>
      <c r="D779" s="268" t="s">
        <v>60</v>
      </c>
      <c r="E779" s="268" t="s">
        <v>60</v>
      </c>
      <c r="F779" s="269"/>
      <c r="G779" s="269"/>
      <c r="H779" s="268" t="s">
        <v>60</v>
      </c>
      <c r="I779" s="268" t="s">
        <v>60</v>
      </c>
      <c r="J779" s="273"/>
      <c r="K779" s="273"/>
      <c r="L779" s="271">
        <v>8.5851237499999993</v>
      </c>
      <c r="M779" s="272">
        <v>1.9745784625</v>
      </c>
    </row>
    <row r="780" spans="1:13" x14ac:dyDescent="0.3">
      <c r="A780" s="266" t="s">
        <v>807</v>
      </c>
      <c r="B780" s="267">
        <v>1000036972</v>
      </c>
      <c r="C780" s="267">
        <v>1000036973</v>
      </c>
      <c r="D780" s="268" t="s">
        <v>60</v>
      </c>
      <c r="E780" s="268" t="s">
        <v>60</v>
      </c>
      <c r="F780" s="269"/>
      <c r="G780" s="269"/>
      <c r="H780" s="268" t="s">
        <v>60</v>
      </c>
      <c r="I780" s="268" t="s">
        <v>60</v>
      </c>
      <c r="J780" s="273"/>
      <c r="K780" s="273"/>
      <c r="L780" s="271">
        <v>8.5851237499999993</v>
      </c>
      <c r="M780" s="272">
        <v>1.9745784625</v>
      </c>
    </row>
    <row r="781" spans="1:13" x14ac:dyDescent="0.3">
      <c r="A781" s="266" t="s">
        <v>808</v>
      </c>
      <c r="B781" s="267">
        <v>1000030394</v>
      </c>
      <c r="C781" s="267">
        <v>1000030395</v>
      </c>
      <c r="D781" s="268" t="s">
        <v>60</v>
      </c>
      <c r="E781" s="268" t="s">
        <v>60</v>
      </c>
      <c r="F781" s="269"/>
      <c r="G781" s="269"/>
      <c r="H781" s="268" t="s">
        <v>60</v>
      </c>
      <c r="I781" s="268" t="s">
        <v>60</v>
      </c>
      <c r="J781" s="273"/>
      <c r="K781" s="273"/>
      <c r="L781" s="271">
        <v>688.30296499999997</v>
      </c>
      <c r="M781" s="272">
        <v>158.30968195</v>
      </c>
    </row>
    <row r="782" spans="1:13" x14ac:dyDescent="0.3">
      <c r="A782" s="266" t="s">
        <v>809</v>
      </c>
      <c r="B782" s="267">
        <v>1000056774</v>
      </c>
      <c r="C782" s="267">
        <v>1000056775</v>
      </c>
      <c r="D782" s="268" t="s">
        <v>60</v>
      </c>
      <c r="E782" s="268" t="s">
        <v>60</v>
      </c>
      <c r="F782" s="269"/>
      <c r="G782" s="269"/>
      <c r="H782" s="268" t="s">
        <v>60</v>
      </c>
      <c r="I782" s="268" t="s">
        <v>60</v>
      </c>
      <c r="J782" s="273"/>
      <c r="K782" s="273"/>
      <c r="L782" s="271">
        <v>1047.3850975</v>
      </c>
      <c r="M782" s="272">
        <v>240.89857242500003</v>
      </c>
    </row>
    <row r="783" spans="1:13" x14ac:dyDescent="0.3">
      <c r="A783" s="266" t="s">
        <v>810</v>
      </c>
      <c r="B783" s="267">
        <v>1000042688</v>
      </c>
      <c r="C783" s="267">
        <v>1000042689</v>
      </c>
      <c r="D783" s="268" t="s">
        <v>60</v>
      </c>
      <c r="E783" s="268" t="s">
        <v>60</v>
      </c>
      <c r="F783" s="269"/>
      <c r="G783" s="269"/>
      <c r="H783" s="268" t="s">
        <v>60</v>
      </c>
      <c r="I783" s="268" t="s">
        <v>60</v>
      </c>
      <c r="J783" s="273"/>
      <c r="K783" s="273"/>
      <c r="L783" s="271">
        <v>807.00163249999991</v>
      </c>
      <c r="M783" s="272">
        <v>185.61037547499998</v>
      </c>
    </row>
    <row r="784" spans="1:13" x14ac:dyDescent="0.3">
      <c r="A784" s="266" t="s">
        <v>811</v>
      </c>
      <c r="B784" s="267">
        <v>1000042690</v>
      </c>
      <c r="C784" s="267">
        <v>1000042691</v>
      </c>
      <c r="D784" s="268" t="s">
        <v>60</v>
      </c>
      <c r="E784" s="268" t="s">
        <v>60</v>
      </c>
      <c r="F784" s="269"/>
      <c r="G784" s="269"/>
      <c r="H784" s="268" t="s">
        <v>60</v>
      </c>
      <c r="I784" s="268" t="s">
        <v>60</v>
      </c>
      <c r="J784" s="273"/>
      <c r="K784" s="273"/>
      <c r="L784" s="271">
        <v>303.83872749999995</v>
      </c>
      <c r="M784" s="272">
        <v>69.882907324999991</v>
      </c>
    </row>
    <row r="785" spans="1:13" x14ac:dyDescent="0.3">
      <c r="A785" s="266" t="s">
        <v>812</v>
      </c>
      <c r="B785" s="267">
        <v>1000048927</v>
      </c>
      <c r="C785" s="267">
        <v>1000048928</v>
      </c>
      <c r="D785" s="268" t="s">
        <v>60</v>
      </c>
      <c r="E785" s="268" t="s">
        <v>60</v>
      </c>
      <c r="F785" s="269"/>
      <c r="G785" s="269"/>
      <c r="H785" s="268" t="s">
        <v>60</v>
      </c>
      <c r="I785" s="268" t="s">
        <v>60</v>
      </c>
      <c r="J785" s="273"/>
      <c r="K785" s="273"/>
      <c r="L785" s="271">
        <v>47.778079999999996</v>
      </c>
      <c r="M785" s="272">
        <v>10.9889584</v>
      </c>
    </row>
    <row r="786" spans="1:13" x14ac:dyDescent="0.3">
      <c r="A786" s="266" t="s">
        <v>813</v>
      </c>
      <c r="B786" s="267">
        <v>1000056772</v>
      </c>
      <c r="C786" s="267">
        <v>1000056773</v>
      </c>
      <c r="D786" s="268" t="s">
        <v>60</v>
      </c>
      <c r="E786" s="268" t="s">
        <v>60</v>
      </c>
      <c r="F786" s="269"/>
      <c r="G786" s="269"/>
      <c r="H786" s="268" t="s">
        <v>60</v>
      </c>
      <c r="I786" s="268" t="s">
        <v>60</v>
      </c>
      <c r="J786" s="273"/>
      <c r="K786" s="273"/>
      <c r="L786" s="271">
        <v>341.16535249999998</v>
      </c>
      <c r="M786" s="272">
        <v>78.468031074999999</v>
      </c>
    </row>
    <row r="787" spans="1:13" x14ac:dyDescent="0.3">
      <c r="A787" s="266" t="s">
        <v>814</v>
      </c>
      <c r="B787" s="267">
        <v>1000030767</v>
      </c>
      <c r="C787" s="267">
        <v>1000030768</v>
      </c>
      <c r="D787" s="268" t="s">
        <v>60</v>
      </c>
      <c r="E787" s="268" t="s">
        <v>60</v>
      </c>
      <c r="F787" s="269"/>
      <c r="G787" s="269"/>
      <c r="H787" s="268" t="s">
        <v>60</v>
      </c>
      <c r="I787" s="268" t="s">
        <v>60</v>
      </c>
      <c r="J787" s="273"/>
      <c r="K787" s="273"/>
      <c r="L787" s="271">
        <v>2061.1762325</v>
      </c>
      <c r="M787" s="272">
        <v>474.07053347499999</v>
      </c>
    </row>
    <row r="788" spans="1:13" x14ac:dyDescent="0.3">
      <c r="A788" s="266" t="s">
        <v>815</v>
      </c>
      <c r="B788" s="267">
        <v>1000030795</v>
      </c>
      <c r="C788" s="267">
        <v>1000030796</v>
      </c>
      <c r="D788" s="268" t="s">
        <v>60</v>
      </c>
      <c r="E788" s="268" t="s">
        <v>60</v>
      </c>
      <c r="F788" s="269"/>
      <c r="G788" s="269"/>
      <c r="H788" s="268" t="s">
        <v>60</v>
      </c>
      <c r="I788" s="268" t="s">
        <v>60</v>
      </c>
      <c r="J788" s="273"/>
      <c r="K788" s="273"/>
      <c r="L788" s="271">
        <v>1702.0940999999998</v>
      </c>
      <c r="M788" s="272">
        <v>391.48164299999996</v>
      </c>
    </row>
    <row r="789" spans="1:13" ht="24" x14ac:dyDescent="0.3">
      <c r="A789" s="266" t="s">
        <v>816</v>
      </c>
      <c r="B789" s="267">
        <v>1000030793</v>
      </c>
      <c r="C789" s="267">
        <v>1000030794</v>
      </c>
      <c r="D789" s="268" t="s">
        <v>60</v>
      </c>
      <c r="E789" s="268" t="s">
        <v>60</v>
      </c>
      <c r="F789" s="269"/>
      <c r="G789" s="269"/>
      <c r="H789" s="268" t="s">
        <v>60</v>
      </c>
      <c r="I789" s="268" t="s">
        <v>60</v>
      </c>
      <c r="J789" s="273"/>
      <c r="K789" s="273"/>
      <c r="L789" s="271">
        <v>501.66983999999997</v>
      </c>
      <c r="M789" s="272">
        <v>115.3840632</v>
      </c>
    </row>
    <row r="790" spans="1:13" x14ac:dyDescent="0.3">
      <c r="A790" s="266" t="s">
        <v>817</v>
      </c>
      <c r="B790" s="267">
        <v>1000030757</v>
      </c>
      <c r="C790" s="267">
        <v>1000030758</v>
      </c>
      <c r="D790" s="268" t="s">
        <v>60</v>
      </c>
      <c r="E790" s="268" t="s">
        <v>60</v>
      </c>
      <c r="F790" s="269"/>
      <c r="G790" s="269"/>
      <c r="H790" s="268" t="s">
        <v>60</v>
      </c>
      <c r="I790" s="268" t="s">
        <v>60</v>
      </c>
      <c r="J790" s="273"/>
      <c r="K790" s="273"/>
      <c r="L790" s="271">
        <v>1770.7750899999999</v>
      </c>
      <c r="M790" s="272">
        <v>407.27827070000001</v>
      </c>
    </row>
    <row r="791" spans="1:13" x14ac:dyDescent="0.3">
      <c r="A791" s="266" t="s">
        <v>818</v>
      </c>
      <c r="B791" s="267">
        <v>1000056776</v>
      </c>
      <c r="C791" s="267">
        <v>1000056777</v>
      </c>
      <c r="D791" s="268" t="s">
        <v>60</v>
      </c>
      <c r="E791" s="268" t="s">
        <v>60</v>
      </c>
      <c r="F791" s="269"/>
      <c r="G791" s="269"/>
      <c r="H791" s="268" t="s">
        <v>60</v>
      </c>
      <c r="I791" s="268" t="s">
        <v>60</v>
      </c>
      <c r="J791" s="273"/>
      <c r="K791" s="273"/>
      <c r="L791" s="271">
        <v>681.58417250000002</v>
      </c>
      <c r="M791" s="272">
        <v>156.76435967500001</v>
      </c>
    </row>
    <row r="792" spans="1:13" x14ac:dyDescent="0.3">
      <c r="A792" s="266" t="s">
        <v>819</v>
      </c>
      <c r="B792" s="267">
        <v>1000056744</v>
      </c>
      <c r="C792" s="267">
        <v>1000056745</v>
      </c>
      <c r="D792" s="268" t="s">
        <v>60</v>
      </c>
      <c r="E792" s="268" t="s">
        <v>60</v>
      </c>
      <c r="F792" s="269"/>
      <c r="G792" s="269"/>
      <c r="H792" s="268" t="s">
        <v>60</v>
      </c>
      <c r="I792" s="268" t="s">
        <v>60</v>
      </c>
      <c r="J792" s="273"/>
      <c r="K792" s="273"/>
      <c r="L792" s="271">
        <v>1929.03998</v>
      </c>
      <c r="M792" s="272">
        <v>443.67919540000003</v>
      </c>
    </row>
    <row r="793" spans="1:13" x14ac:dyDescent="0.3">
      <c r="A793" s="266" t="s">
        <v>820</v>
      </c>
      <c r="B793" s="267">
        <v>1000056746</v>
      </c>
      <c r="C793" s="267">
        <v>1000056747</v>
      </c>
      <c r="D793" s="268" t="s">
        <v>60</v>
      </c>
      <c r="E793" s="268" t="s">
        <v>60</v>
      </c>
      <c r="F793" s="269"/>
      <c r="G793" s="269"/>
      <c r="H793" s="268" t="s">
        <v>60</v>
      </c>
      <c r="I793" s="268" t="s">
        <v>60</v>
      </c>
      <c r="J793" s="273"/>
      <c r="K793" s="273"/>
      <c r="L793" s="271">
        <v>1929.03998</v>
      </c>
      <c r="M793" s="272">
        <v>443.67919540000003</v>
      </c>
    </row>
    <row r="794" spans="1:13" x14ac:dyDescent="0.3">
      <c r="A794" s="266" t="s">
        <v>821</v>
      </c>
      <c r="B794" s="267">
        <v>1000056770</v>
      </c>
      <c r="C794" s="267">
        <v>1000056771</v>
      </c>
      <c r="D794" s="268" t="s">
        <v>60</v>
      </c>
      <c r="E794" s="268" t="s">
        <v>60</v>
      </c>
      <c r="F794" s="269"/>
      <c r="G794" s="269"/>
      <c r="H794" s="268" t="s">
        <v>60</v>
      </c>
      <c r="I794" s="268" t="s">
        <v>60</v>
      </c>
      <c r="J794" s="273"/>
      <c r="K794" s="273"/>
      <c r="L794" s="271">
        <v>1929.03998</v>
      </c>
      <c r="M794" s="272">
        <v>443.67919540000003</v>
      </c>
    </row>
    <row r="795" spans="1:13" x14ac:dyDescent="0.3">
      <c r="A795" s="266" t="s">
        <v>822</v>
      </c>
      <c r="B795" s="267">
        <v>1000043242</v>
      </c>
      <c r="C795" s="267">
        <v>1000043243</v>
      </c>
      <c r="D795" s="268" t="s">
        <v>60</v>
      </c>
      <c r="E795" s="268" t="s">
        <v>60</v>
      </c>
      <c r="F795" s="269"/>
      <c r="G795" s="269"/>
      <c r="H795" s="268" t="s">
        <v>60</v>
      </c>
      <c r="I795" s="268" t="s">
        <v>60</v>
      </c>
      <c r="J795" s="273"/>
      <c r="K795" s="273"/>
      <c r="L795" s="271">
        <v>1947.7032925000001</v>
      </c>
      <c r="M795" s="272">
        <v>447.97175727500002</v>
      </c>
    </row>
    <row r="796" spans="1:13" x14ac:dyDescent="0.3">
      <c r="A796" s="266" t="s">
        <v>823</v>
      </c>
      <c r="B796" s="267">
        <v>1000043244</v>
      </c>
      <c r="C796" s="267">
        <v>1000043245</v>
      </c>
      <c r="D796" s="268" t="s">
        <v>60</v>
      </c>
      <c r="E796" s="268" t="s">
        <v>60</v>
      </c>
      <c r="F796" s="269"/>
      <c r="G796" s="269"/>
      <c r="H796" s="268" t="s">
        <v>60</v>
      </c>
      <c r="I796" s="268" t="s">
        <v>60</v>
      </c>
      <c r="J796" s="273"/>
      <c r="K796" s="273"/>
      <c r="L796" s="271">
        <v>630.81996249999997</v>
      </c>
      <c r="M796" s="272">
        <v>145.08859137499999</v>
      </c>
    </row>
    <row r="797" spans="1:13" x14ac:dyDescent="0.3">
      <c r="A797" s="266" t="s">
        <v>824</v>
      </c>
      <c r="B797" s="267">
        <v>1000065763</v>
      </c>
      <c r="C797" s="267">
        <v>1000065785</v>
      </c>
      <c r="D797" s="268" t="s">
        <v>60</v>
      </c>
      <c r="E797" s="268" t="s">
        <v>60</v>
      </c>
      <c r="F797" s="269"/>
      <c r="G797" s="269"/>
      <c r="H797" s="268" t="s">
        <v>60</v>
      </c>
      <c r="I797" s="268" t="s">
        <v>60</v>
      </c>
      <c r="J797" s="273"/>
      <c r="K797" s="273"/>
      <c r="L797" s="271">
        <v>326.23470249999997</v>
      </c>
      <c r="M797" s="272">
        <v>75.033981574999999</v>
      </c>
    </row>
    <row r="798" spans="1:13" x14ac:dyDescent="0.3">
      <c r="A798" s="266" t="s">
        <v>825</v>
      </c>
      <c r="B798" s="267">
        <v>1000065717</v>
      </c>
      <c r="C798" s="267">
        <v>1000065779</v>
      </c>
      <c r="D798" s="268" t="s">
        <v>60</v>
      </c>
      <c r="E798" s="268" t="s">
        <v>60</v>
      </c>
      <c r="F798" s="269"/>
      <c r="G798" s="269"/>
      <c r="H798" s="268" t="s">
        <v>60</v>
      </c>
      <c r="I798" s="268" t="s">
        <v>60</v>
      </c>
      <c r="J798" s="273"/>
      <c r="K798" s="273"/>
      <c r="L798" s="271">
        <v>978.70410749999996</v>
      </c>
      <c r="M798" s="272">
        <v>225.10194472500001</v>
      </c>
    </row>
    <row r="799" spans="1:13" x14ac:dyDescent="0.3">
      <c r="A799" s="266" t="s">
        <v>826</v>
      </c>
      <c r="B799" s="267">
        <v>1000065764</v>
      </c>
      <c r="C799" s="267">
        <v>1000065786</v>
      </c>
      <c r="D799" s="268" t="s">
        <v>60</v>
      </c>
      <c r="E799" s="268" t="s">
        <v>60</v>
      </c>
      <c r="F799" s="269"/>
      <c r="G799" s="269"/>
      <c r="H799" s="268" t="s">
        <v>60</v>
      </c>
      <c r="I799" s="268" t="s">
        <v>60</v>
      </c>
      <c r="J799" s="273"/>
      <c r="K799" s="273"/>
      <c r="L799" s="271">
        <v>271.73783000000003</v>
      </c>
      <c r="M799" s="272">
        <v>62.499700900000008</v>
      </c>
    </row>
    <row r="800" spans="1:13" x14ac:dyDescent="0.3">
      <c r="A800" s="266" t="s">
        <v>827</v>
      </c>
      <c r="B800" s="267">
        <v>1000065758</v>
      </c>
      <c r="C800" s="267">
        <v>1000065780</v>
      </c>
      <c r="D800" s="268" t="s">
        <v>60</v>
      </c>
      <c r="E800" s="268" t="s">
        <v>60</v>
      </c>
      <c r="F800" s="269"/>
      <c r="G800" s="269"/>
      <c r="H800" s="268" t="s">
        <v>60</v>
      </c>
      <c r="I800" s="268" t="s">
        <v>60</v>
      </c>
      <c r="J800" s="273"/>
      <c r="K800" s="273"/>
      <c r="L800" s="271">
        <v>815.21348999999998</v>
      </c>
      <c r="M800" s="272">
        <v>187.49910270000001</v>
      </c>
    </row>
    <row r="801" spans="1:13" x14ac:dyDescent="0.3">
      <c r="A801" s="266" t="s">
        <v>828</v>
      </c>
      <c r="B801" s="267">
        <v>1000065761</v>
      </c>
      <c r="C801" s="267">
        <v>1000065783</v>
      </c>
      <c r="D801" s="268" t="s">
        <v>60</v>
      </c>
      <c r="E801" s="268" t="s">
        <v>60</v>
      </c>
      <c r="F801" s="269"/>
      <c r="G801" s="269"/>
      <c r="H801" s="268" t="s">
        <v>60</v>
      </c>
      <c r="I801" s="268" t="s">
        <v>60</v>
      </c>
      <c r="J801" s="273"/>
      <c r="K801" s="273"/>
      <c r="L801" s="271">
        <v>489.72532000000001</v>
      </c>
      <c r="M801" s="272">
        <v>112.63682360000001</v>
      </c>
    </row>
    <row r="802" spans="1:13" ht="24" x14ac:dyDescent="0.3">
      <c r="A802" s="266" t="s">
        <v>829</v>
      </c>
      <c r="B802" s="267">
        <v>1000065896</v>
      </c>
      <c r="C802" s="267">
        <v>1000065941</v>
      </c>
      <c r="D802" s="268" t="s">
        <v>60</v>
      </c>
      <c r="E802" s="268" t="s">
        <v>60</v>
      </c>
      <c r="F802" s="269"/>
      <c r="G802" s="269"/>
      <c r="H802" s="268" t="s">
        <v>60</v>
      </c>
      <c r="I802" s="268" t="s">
        <v>60</v>
      </c>
      <c r="J802" s="273"/>
      <c r="K802" s="273"/>
      <c r="L802" s="271">
        <v>223.95974999999999</v>
      </c>
      <c r="M802" s="272">
        <v>51.510742499999999</v>
      </c>
    </row>
    <row r="803" spans="1:13" ht="24" x14ac:dyDescent="0.3">
      <c r="A803" s="266" t="s">
        <v>830</v>
      </c>
      <c r="B803" s="267">
        <v>1000065920</v>
      </c>
      <c r="C803" s="267">
        <v>1000065945</v>
      </c>
      <c r="D803" s="268" t="s">
        <v>60</v>
      </c>
      <c r="E803" s="268" t="s">
        <v>60</v>
      </c>
      <c r="F803" s="269"/>
      <c r="G803" s="269"/>
      <c r="H803" s="268" t="s">
        <v>60</v>
      </c>
      <c r="I803" s="268" t="s">
        <v>60</v>
      </c>
      <c r="J803" s="273"/>
      <c r="K803" s="273"/>
      <c r="L803" s="271">
        <v>149.3065</v>
      </c>
      <c r="M803" s="272">
        <v>34.340495000000004</v>
      </c>
    </row>
    <row r="804" spans="1:13" x14ac:dyDescent="0.3">
      <c r="A804" s="266" t="s">
        <v>831</v>
      </c>
      <c r="B804" s="267">
        <v>1000065715</v>
      </c>
      <c r="C804" s="267">
        <v>1000065777</v>
      </c>
      <c r="D804" s="268" t="s">
        <v>60</v>
      </c>
      <c r="E804" s="268" t="s">
        <v>60</v>
      </c>
      <c r="F804" s="269"/>
      <c r="G804" s="269"/>
      <c r="H804" s="268" t="s">
        <v>60</v>
      </c>
      <c r="I804" s="268" t="s">
        <v>60</v>
      </c>
      <c r="J804" s="273"/>
      <c r="K804" s="273"/>
      <c r="L804" s="271">
        <v>1467.6828949999999</v>
      </c>
      <c r="M804" s="272">
        <v>337.56706585000001</v>
      </c>
    </row>
    <row r="805" spans="1:13" ht="24" x14ac:dyDescent="0.3">
      <c r="A805" s="266" t="s">
        <v>832</v>
      </c>
      <c r="B805" s="267">
        <v>1000065894</v>
      </c>
      <c r="C805" s="267">
        <v>1000065939</v>
      </c>
      <c r="D805" s="268" t="s">
        <v>60</v>
      </c>
      <c r="E805" s="268" t="s">
        <v>60</v>
      </c>
      <c r="F805" s="269"/>
      <c r="G805" s="269"/>
      <c r="H805" s="268" t="s">
        <v>60</v>
      </c>
      <c r="I805" s="268" t="s">
        <v>60</v>
      </c>
      <c r="J805" s="273"/>
      <c r="K805" s="273"/>
      <c r="L805" s="271">
        <v>522.57274999999993</v>
      </c>
      <c r="M805" s="272">
        <v>120.19173249999999</v>
      </c>
    </row>
    <row r="806" spans="1:13" ht="24" x14ac:dyDescent="0.3">
      <c r="A806" s="266" t="s">
        <v>833</v>
      </c>
      <c r="B806" s="267">
        <v>1000065918</v>
      </c>
      <c r="C806" s="267">
        <v>1000065943</v>
      </c>
      <c r="D806" s="268" t="s">
        <v>60</v>
      </c>
      <c r="E806" s="268" t="s">
        <v>60</v>
      </c>
      <c r="F806" s="269"/>
      <c r="G806" s="269"/>
      <c r="H806" s="268" t="s">
        <v>60</v>
      </c>
      <c r="I806" s="268" t="s">
        <v>60</v>
      </c>
      <c r="J806" s="273"/>
      <c r="K806" s="273"/>
      <c r="L806" s="271">
        <v>373.26624999999996</v>
      </c>
      <c r="M806" s="272">
        <v>85.851237499999996</v>
      </c>
    </row>
    <row r="807" spans="1:13" x14ac:dyDescent="0.3">
      <c r="A807" s="266" t="s">
        <v>834</v>
      </c>
      <c r="B807" s="267">
        <v>1000065766</v>
      </c>
      <c r="C807" s="267">
        <v>1000065788</v>
      </c>
      <c r="D807" s="268" t="s">
        <v>60</v>
      </c>
      <c r="E807" s="268" t="s">
        <v>60</v>
      </c>
      <c r="F807" s="269"/>
      <c r="G807" s="269"/>
      <c r="H807" s="268" t="s">
        <v>60</v>
      </c>
      <c r="I807" s="268" t="s">
        <v>60</v>
      </c>
      <c r="J807" s="273"/>
      <c r="K807" s="273"/>
      <c r="L807" s="271">
        <v>190.36578749999998</v>
      </c>
      <c r="M807" s="272">
        <v>43.784131124999995</v>
      </c>
    </row>
    <row r="808" spans="1:13" x14ac:dyDescent="0.3">
      <c r="A808" s="266" t="s">
        <v>835</v>
      </c>
      <c r="B808" s="267">
        <v>1000065765</v>
      </c>
      <c r="C808" s="267">
        <v>1000065787</v>
      </c>
      <c r="D808" s="268" t="s">
        <v>60</v>
      </c>
      <c r="E808" s="268" t="s">
        <v>60</v>
      </c>
      <c r="F808" s="269"/>
      <c r="G808" s="269"/>
      <c r="H808" s="268" t="s">
        <v>60</v>
      </c>
      <c r="I808" s="268" t="s">
        <v>60</v>
      </c>
      <c r="J808" s="273"/>
      <c r="K808" s="273"/>
      <c r="L808" s="271">
        <v>571.09736249999992</v>
      </c>
      <c r="M808" s="272">
        <v>131.35239337499999</v>
      </c>
    </row>
    <row r="809" spans="1:13" x14ac:dyDescent="0.3">
      <c r="A809" s="266" t="s">
        <v>836</v>
      </c>
      <c r="B809" s="267">
        <v>1000065759</v>
      </c>
      <c r="C809" s="267">
        <v>1000065781</v>
      </c>
      <c r="D809" s="268" t="s">
        <v>60</v>
      </c>
      <c r="E809" s="268" t="s">
        <v>60</v>
      </c>
      <c r="F809" s="269"/>
      <c r="G809" s="269"/>
      <c r="H809" s="268" t="s">
        <v>60</v>
      </c>
      <c r="I809" s="268" t="s">
        <v>60</v>
      </c>
      <c r="J809" s="273"/>
      <c r="K809" s="273"/>
      <c r="L809" s="271">
        <v>108.2472125</v>
      </c>
      <c r="M809" s="272">
        <v>24.896858875000003</v>
      </c>
    </row>
    <row r="810" spans="1:13" x14ac:dyDescent="0.3">
      <c r="A810" s="266" t="s">
        <v>837</v>
      </c>
      <c r="B810" s="267">
        <v>1000065762</v>
      </c>
      <c r="C810" s="267">
        <v>1000065784</v>
      </c>
      <c r="D810" s="268" t="s">
        <v>60</v>
      </c>
      <c r="E810" s="268" t="s">
        <v>60</v>
      </c>
      <c r="F810" s="269"/>
      <c r="G810" s="269"/>
      <c r="H810" s="268" t="s">
        <v>60</v>
      </c>
      <c r="I810" s="268" t="s">
        <v>60</v>
      </c>
      <c r="J810" s="273"/>
      <c r="K810" s="273"/>
      <c r="L810" s="271">
        <v>679.34457499999996</v>
      </c>
      <c r="M810" s="272">
        <v>156.24925225000001</v>
      </c>
    </row>
    <row r="811" spans="1:13" ht="24" x14ac:dyDescent="0.3">
      <c r="A811" s="266" t="s">
        <v>838</v>
      </c>
      <c r="B811" s="267">
        <v>1000065897</v>
      </c>
      <c r="C811" s="267">
        <v>1000065942</v>
      </c>
      <c r="D811" s="268" t="s">
        <v>60</v>
      </c>
      <c r="E811" s="268" t="s">
        <v>60</v>
      </c>
      <c r="F811" s="269"/>
      <c r="G811" s="269"/>
      <c r="H811" s="268" t="s">
        <v>60</v>
      </c>
      <c r="I811" s="268" t="s">
        <v>60</v>
      </c>
      <c r="J811" s="273"/>
      <c r="K811" s="273"/>
      <c r="L811" s="271">
        <v>410.59287499999999</v>
      </c>
      <c r="M811" s="272">
        <v>94.436361250000004</v>
      </c>
    </row>
    <row r="812" spans="1:13" ht="24" x14ac:dyDescent="0.3">
      <c r="A812" s="266" t="s">
        <v>839</v>
      </c>
      <c r="B812" s="267">
        <v>1000065921</v>
      </c>
      <c r="C812" s="267">
        <v>1000065946</v>
      </c>
      <c r="D812" s="268" t="s">
        <v>60</v>
      </c>
      <c r="E812" s="268" t="s">
        <v>60</v>
      </c>
      <c r="F812" s="269"/>
      <c r="G812" s="269"/>
      <c r="H812" s="268" t="s">
        <v>60</v>
      </c>
      <c r="I812" s="268" t="s">
        <v>60</v>
      </c>
      <c r="J812" s="273"/>
      <c r="K812" s="273"/>
      <c r="L812" s="271">
        <v>223.95974999999999</v>
      </c>
      <c r="M812" s="272">
        <v>51.510742499999999</v>
      </c>
    </row>
    <row r="813" spans="1:13" x14ac:dyDescent="0.3">
      <c r="A813" s="266" t="s">
        <v>840</v>
      </c>
      <c r="B813" s="267">
        <v>1000065716</v>
      </c>
      <c r="C813" s="267">
        <v>1000065778</v>
      </c>
      <c r="D813" s="268" t="s">
        <v>60</v>
      </c>
      <c r="E813" s="268" t="s">
        <v>60</v>
      </c>
      <c r="F813" s="269"/>
      <c r="G813" s="269"/>
      <c r="H813" s="268" t="s">
        <v>60</v>
      </c>
      <c r="I813" s="268" t="s">
        <v>60</v>
      </c>
      <c r="J813" s="273"/>
      <c r="K813" s="273"/>
      <c r="L813" s="271">
        <v>2038.033725</v>
      </c>
      <c r="M813" s="272">
        <v>468.74775675000001</v>
      </c>
    </row>
    <row r="814" spans="1:13" ht="24" x14ac:dyDescent="0.3">
      <c r="A814" s="266" t="s">
        <v>841</v>
      </c>
      <c r="B814" s="267">
        <v>1000065895</v>
      </c>
      <c r="C814" s="267">
        <v>1000065940</v>
      </c>
      <c r="D814" s="268" t="s">
        <v>60</v>
      </c>
      <c r="E814" s="268" t="s">
        <v>60</v>
      </c>
      <c r="F814" s="269"/>
      <c r="G814" s="269"/>
      <c r="H814" s="268" t="s">
        <v>60</v>
      </c>
      <c r="I814" s="268" t="s">
        <v>60</v>
      </c>
      <c r="J814" s="273"/>
      <c r="K814" s="273"/>
      <c r="L814" s="271">
        <v>970.49225000000001</v>
      </c>
      <c r="M814" s="272">
        <v>223.21321750000001</v>
      </c>
    </row>
    <row r="815" spans="1:13" ht="24" x14ac:dyDescent="0.3">
      <c r="A815" s="266" t="s">
        <v>842</v>
      </c>
      <c r="B815" s="267">
        <v>1000065919</v>
      </c>
      <c r="C815" s="267">
        <v>1000065944</v>
      </c>
      <c r="D815" s="268" t="s">
        <v>60</v>
      </c>
      <c r="E815" s="268" t="s">
        <v>60</v>
      </c>
      <c r="F815" s="269"/>
      <c r="G815" s="269"/>
      <c r="H815" s="268" t="s">
        <v>60</v>
      </c>
      <c r="I815" s="268" t="s">
        <v>60</v>
      </c>
      <c r="J815" s="273"/>
      <c r="K815" s="273"/>
      <c r="L815" s="271">
        <v>559.89937499999996</v>
      </c>
      <c r="M815" s="272">
        <v>128.77685625000001</v>
      </c>
    </row>
    <row r="816" spans="1:13" x14ac:dyDescent="0.3">
      <c r="A816" s="266" t="s">
        <v>843</v>
      </c>
      <c r="B816" s="267">
        <v>1000056003</v>
      </c>
      <c r="C816" s="267">
        <v>1000056004</v>
      </c>
      <c r="D816" s="268" t="s">
        <v>60</v>
      </c>
      <c r="E816" s="268" t="s">
        <v>60</v>
      </c>
      <c r="F816" s="269"/>
      <c r="G816" s="269"/>
      <c r="H816" s="268" t="s">
        <v>60</v>
      </c>
      <c r="I816" s="268" t="s">
        <v>60</v>
      </c>
      <c r="J816" s="273"/>
      <c r="K816" s="273"/>
      <c r="L816" s="271">
        <v>3323.5626900000002</v>
      </c>
      <c r="M816" s="272">
        <v>764.41941870000005</v>
      </c>
    </row>
    <row r="817" spans="1:13" x14ac:dyDescent="0.3">
      <c r="A817" s="266" t="s">
        <v>844</v>
      </c>
      <c r="B817" s="267">
        <v>1000055950</v>
      </c>
      <c r="C817" s="267">
        <v>1000055951</v>
      </c>
      <c r="D817" s="268" t="s">
        <v>60</v>
      </c>
      <c r="E817" s="268" t="s">
        <v>60</v>
      </c>
      <c r="F817" s="269"/>
      <c r="G817" s="269"/>
      <c r="H817" s="268" t="s">
        <v>60</v>
      </c>
      <c r="I817" s="268" t="s">
        <v>60</v>
      </c>
      <c r="J817" s="273"/>
      <c r="K817" s="273"/>
      <c r="L817" s="271">
        <v>57.483002499999998</v>
      </c>
      <c r="M817" s="272">
        <v>13.221090575</v>
      </c>
    </row>
    <row r="818" spans="1:13" x14ac:dyDescent="0.3">
      <c r="A818" s="266" t="s">
        <v>845</v>
      </c>
      <c r="B818" s="267">
        <v>1000055947</v>
      </c>
      <c r="C818" s="267">
        <v>1000055948</v>
      </c>
      <c r="D818" s="268" t="s">
        <v>60</v>
      </c>
      <c r="E818" s="268" t="s">
        <v>60</v>
      </c>
      <c r="F818" s="269"/>
      <c r="G818" s="269"/>
      <c r="H818" s="268" t="s">
        <v>60</v>
      </c>
      <c r="I818" s="268" t="s">
        <v>60</v>
      </c>
      <c r="J818" s="273"/>
      <c r="K818" s="273"/>
      <c r="L818" s="271">
        <v>183.646995</v>
      </c>
      <c r="M818" s="272">
        <v>42.238808850000005</v>
      </c>
    </row>
    <row r="819" spans="1:13" x14ac:dyDescent="0.3">
      <c r="A819" s="266" t="s">
        <v>846</v>
      </c>
      <c r="B819" s="267">
        <v>1000067216</v>
      </c>
      <c r="C819" s="267">
        <v>1000067217</v>
      </c>
      <c r="D819" s="268" t="s">
        <v>60</v>
      </c>
      <c r="E819" s="268" t="s">
        <v>60</v>
      </c>
      <c r="F819" s="269"/>
      <c r="G819" s="269"/>
      <c r="H819" s="268" t="s">
        <v>60</v>
      </c>
      <c r="I819" s="268" t="s">
        <v>60</v>
      </c>
      <c r="J819" s="273"/>
      <c r="K819" s="273"/>
      <c r="L819" s="271">
        <v>597.226</v>
      </c>
      <c r="M819" s="272">
        <v>137.36198000000002</v>
      </c>
    </row>
    <row r="820" spans="1:13" x14ac:dyDescent="0.3">
      <c r="A820" s="266" t="s">
        <v>847</v>
      </c>
      <c r="B820" s="267">
        <v>1000015633</v>
      </c>
      <c r="C820" s="267">
        <v>1000015634</v>
      </c>
      <c r="D820" s="268" t="s">
        <v>60</v>
      </c>
      <c r="E820" s="268" t="s">
        <v>60</v>
      </c>
      <c r="F820" s="269"/>
      <c r="G820" s="269"/>
      <c r="H820" s="268" t="s">
        <v>60</v>
      </c>
      <c r="I820" s="268" t="s">
        <v>60</v>
      </c>
      <c r="J820" s="273"/>
      <c r="K820" s="273"/>
      <c r="L820" s="271">
        <v>1309.418005</v>
      </c>
      <c r="M820" s="272">
        <v>301.16614114999999</v>
      </c>
    </row>
    <row r="821" spans="1:13" x14ac:dyDescent="0.3">
      <c r="A821" s="266" t="s">
        <v>848</v>
      </c>
      <c r="B821" s="267">
        <v>1000015639</v>
      </c>
      <c r="C821" s="267">
        <v>1000015640</v>
      </c>
      <c r="D821" s="268" t="s">
        <v>60</v>
      </c>
      <c r="E821" s="268" t="s">
        <v>60</v>
      </c>
      <c r="F821" s="269"/>
      <c r="G821" s="269"/>
      <c r="H821" s="268" t="s">
        <v>60</v>
      </c>
      <c r="I821" s="268" t="s">
        <v>60</v>
      </c>
      <c r="J821" s="273"/>
      <c r="K821" s="273"/>
      <c r="L821" s="271">
        <v>88.090834999999998</v>
      </c>
      <c r="M821" s="272">
        <v>20.260892049999999</v>
      </c>
    </row>
    <row r="822" spans="1:13" x14ac:dyDescent="0.3">
      <c r="A822" s="266" t="s">
        <v>849</v>
      </c>
      <c r="B822" s="267">
        <v>1000015655</v>
      </c>
      <c r="C822" s="267">
        <v>1000015656</v>
      </c>
      <c r="D822" s="268" t="s">
        <v>60</v>
      </c>
      <c r="E822" s="268" t="s">
        <v>60</v>
      </c>
      <c r="F822" s="269"/>
      <c r="G822" s="269"/>
      <c r="H822" s="268" t="s">
        <v>60</v>
      </c>
      <c r="I822" s="268" t="s">
        <v>60</v>
      </c>
      <c r="J822" s="273"/>
      <c r="K822" s="273"/>
      <c r="L822" s="271">
        <v>88.090834999999998</v>
      </c>
      <c r="M822" s="272">
        <v>20.260892049999999</v>
      </c>
    </row>
    <row r="823" spans="1:13" x14ac:dyDescent="0.3">
      <c r="A823" s="266" t="s">
        <v>850</v>
      </c>
      <c r="B823" s="267">
        <v>1000015663</v>
      </c>
      <c r="C823" s="267">
        <v>1000015664</v>
      </c>
      <c r="D823" s="268" t="s">
        <v>60</v>
      </c>
      <c r="E823" s="268" t="s">
        <v>60</v>
      </c>
      <c r="F823" s="269"/>
      <c r="G823" s="269"/>
      <c r="H823" s="268" t="s">
        <v>60</v>
      </c>
      <c r="I823" s="268" t="s">
        <v>60</v>
      </c>
      <c r="J823" s="273"/>
      <c r="K823" s="273"/>
      <c r="L823" s="271">
        <v>43.672151249999999</v>
      </c>
      <c r="M823" s="272">
        <v>10.044594787499999</v>
      </c>
    </row>
    <row r="824" spans="1:13" x14ac:dyDescent="0.3">
      <c r="A824" s="266" t="s">
        <v>851</v>
      </c>
      <c r="B824" s="267">
        <v>1000017081</v>
      </c>
      <c r="C824" s="267">
        <v>1000017084</v>
      </c>
      <c r="D824" s="268" t="s">
        <v>60</v>
      </c>
      <c r="E824" s="268" t="s">
        <v>60</v>
      </c>
      <c r="F824" s="269"/>
      <c r="G824" s="269"/>
      <c r="H824" s="268" t="s">
        <v>60</v>
      </c>
      <c r="I824" s="268" t="s">
        <v>60</v>
      </c>
      <c r="J824" s="273"/>
      <c r="K824" s="273"/>
      <c r="L824" s="271">
        <v>9595.928754999999</v>
      </c>
      <c r="M824" s="272">
        <v>2207.0636136499998</v>
      </c>
    </row>
    <row r="825" spans="1:13" ht="24" x14ac:dyDescent="0.3">
      <c r="A825" s="266" t="s">
        <v>852</v>
      </c>
      <c r="B825" s="267">
        <v>1000016705</v>
      </c>
      <c r="C825" s="267">
        <v>1000016708</v>
      </c>
      <c r="D825" s="268" t="s">
        <v>60</v>
      </c>
      <c r="E825" s="268" t="s">
        <v>60</v>
      </c>
      <c r="F825" s="269"/>
      <c r="G825" s="269"/>
      <c r="H825" s="268" t="s">
        <v>60</v>
      </c>
      <c r="I825" s="268" t="s">
        <v>60</v>
      </c>
      <c r="J825" s="273"/>
      <c r="K825" s="273"/>
      <c r="L825" s="271">
        <v>32.92208325</v>
      </c>
      <c r="M825" s="272">
        <v>7.5720791475000002</v>
      </c>
    </row>
    <row r="826" spans="1:13" ht="24" x14ac:dyDescent="0.3">
      <c r="A826" s="266" t="s">
        <v>853</v>
      </c>
      <c r="B826" s="267">
        <v>1000016706</v>
      </c>
      <c r="C826" s="267">
        <v>1000016707</v>
      </c>
      <c r="D826" s="268" t="s">
        <v>60</v>
      </c>
      <c r="E826" s="268" t="s">
        <v>60</v>
      </c>
      <c r="F826" s="269"/>
      <c r="G826" s="269"/>
      <c r="H826" s="268" t="s">
        <v>60</v>
      </c>
      <c r="I826" s="268" t="s">
        <v>60</v>
      </c>
      <c r="J826" s="273"/>
      <c r="K826" s="273"/>
      <c r="L826" s="271">
        <v>6.5769811863000003</v>
      </c>
      <c r="M826" s="272">
        <v>1.512705672849</v>
      </c>
    </row>
    <row r="827" spans="1:13" ht="24" x14ac:dyDescent="0.3">
      <c r="A827" s="266" t="s">
        <v>854</v>
      </c>
      <c r="B827" s="267">
        <v>1000016697</v>
      </c>
      <c r="C827" s="267">
        <v>1000016700</v>
      </c>
      <c r="D827" s="268" t="s">
        <v>60</v>
      </c>
      <c r="E827" s="268" t="s">
        <v>60</v>
      </c>
      <c r="F827" s="269"/>
      <c r="G827" s="269"/>
      <c r="H827" s="268" t="s">
        <v>60</v>
      </c>
      <c r="I827" s="268" t="s">
        <v>60</v>
      </c>
      <c r="J827" s="273"/>
      <c r="K827" s="273"/>
      <c r="L827" s="271">
        <v>5931.9472449999994</v>
      </c>
      <c r="M827" s="272">
        <v>1364.34786635</v>
      </c>
    </row>
    <row r="828" spans="1:13" ht="24" x14ac:dyDescent="0.3">
      <c r="A828" s="266" t="s">
        <v>855</v>
      </c>
      <c r="B828" s="267">
        <v>1000016698</v>
      </c>
      <c r="C828" s="267">
        <v>1000016699</v>
      </c>
      <c r="D828" s="268" t="s">
        <v>60</v>
      </c>
      <c r="E828" s="268" t="s">
        <v>60</v>
      </c>
      <c r="F828" s="269"/>
      <c r="G828" s="269"/>
      <c r="H828" s="268" t="s">
        <v>60</v>
      </c>
      <c r="I828" s="268" t="s">
        <v>60</v>
      </c>
      <c r="J828" s="273"/>
      <c r="K828" s="273"/>
      <c r="L828" s="271">
        <v>1186.9866750000001</v>
      </c>
      <c r="M828" s="272">
        <v>273.00693525000003</v>
      </c>
    </row>
    <row r="829" spans="1:13" x14ac:dyDescent="0.3">
      <c r="A829" s="266" t="s">
        <v>856</v>
      </c>
      <c r="B829" s="267">
        <v>1000016685</v>
      </c>
      <c r="C829" s="267">
        <v>1000016688</v>
      </c>
      <c r="D829" s="268" t="s">
        <v>60</v>
      </c>
      <c r="E829" s="268" t="s">
        <v>60</v>
      </c>
      <c r="F829" s="269"/>
      <c r="G829" s="269"/>
      <c r="H829" s="268" t="s">
        <v>60</v>
      </c>
      <c r="I829" s="268" t="s">
        <v>60</v>
      </c>
      <c r="J829" s="273"/>
      <c r="K829" s="273"/>
      <c r="L829" s="271">
        <v>9595.928754999999</v>
      </c>
      <c r="M829" s="272">
        <v>2207.0636136499998</v>
      </c>
    </row>
    <row r="830" spans="1:13" ht="24" x14ac:dyDescent="0.3">
      <c r="A830" s="266" t="s">
        <v>857</v>
      </c>
      <c r="B830" s="267">
        <v>1000016686</v>
      </c>
      <c r="C830" s="267">
        <v>1000016687</v>
      </c>
      <c r="D830" s="268" t="s">
        <v>60</v>
      </c>
      <c r="E830" s="268" t="s">
        <v>60</v>
      </c>
      <c r="F830" s="269"/>
      <c r="G830" s="269"/>
      <c r="H830" s="268" t="s">
        <v>60</v>
      </c>
      <c r="I830" s="268" t="s">
        <v>60</v>
      </c>
      <c r="J830" s="273"/>
      <c r="K830" s="273"/>
      <c r="L830" s="271">
        <v>1919.3350574999999</v>
      </c>
      <c r="M830" s="272">
        <v>441.44706322500002</v>
      </c>
    </row>
    <row r="831" spans="1:13" x14ac:dyDescent="0.3">
      <c r="A831" s="266" t="s">
        <v>858</v>
      </c>
      <c r="B831" s="267">
        <v>1000016741</v>
      </c>
      <c r="C831" s="267">
        <v>1000016744</v>
      </c>
      <c r="D831" s="268" t="s">
        <v>60</v>
      </c>
      <c r="E831" s="268" t="s">
        <v>60</v>
      </c>
      <c r="F831" s="269"/>
      <c r="G831" s="269"/>
      <c r="H831" s="268" t="s">
        <v>60</v>
      </c>
      <c r="I831" s="268" t="s">
        <v>60</v>
      </c>
      <c r="J831" s="273"/>
      <c r="K831" s="273"/>
      <c r="L831" s="271">
        <v>5931.9472449999994</v>
      </c>
      <c r="M831" s="272">
        <v>1364.34786635</v>
      </c>
    </row>
    <row r="832" spans="1:13" ht="24" x14ac:dyDescent="0.3">
      <c r="A832" s="266" t="s">
        <v>859</v>
      </c>
      <c r="B832" s="267">
        <v>1000016742</v>
      </c>
      <c r="C832" s="267">
        <v>1000016743</v>
      </c>
      <c r="D832" s="268" t="s">
        <v>60</v>
      </c>
      <c r="E832" s="268" t="s">
        <v>60</v>
      </c>
      <c r="F832" s="269"/>
      <c r="G832" s="269"/>
      <c r="H832" s="268" t="s">
        <v>60</v>
      </c>
      <c r="I832" s="268" t="s">
        <v>60</v>
      </c>
      <c r="J832" s="273"/>
      <c r="K832" s="273"/>
      <c r="L832" s="271">
        <v>1186.9866750000001</v>
      </c>
      <c r="M832" s="272">
        <v>273.00693525000003</v>
      </c>
    </row>
    <row r="833" spans="1:13" x14ac:dyDescent="0.3">
      <c r="A833" s="266" t="s">
        <v>860</v>
      </c>
      <c r="B833" s="267">
        <v>1000016729</v>
      </c>
      <c r="C833" s="267">
        <v>1000016732</v>
      </c>
      <c r="D833" s="268" t="s">
        <v>60</v>
      </c>
      <c r="E833" s="268" t="s">
        <v>60</v>
      </c>
      <c r="F833" s="269"/>
      <c r="G833" s="269"/>
      <c r="H833" s="268" t="s">
        <v>60</v>
      </c>
      <c r="I833" s="268" t="s">
        <v>60</v>
      </c>
      <c r="J833" s="273"/>
      <c r="K833" s="273"/>
      <c r="L833" s="271">
        <v>9595.928754999999</v>
      </c>
      <c r="M833" s="272">
        <v>2207.0636136499998</v>
      </c>
    </row>
    <row r="834" spans="1:13" x14ac:dyDescent="0.3">
      <c r="A834" s="266" t="s">
        <v>861</v>
      </c>
      <c r="B834" s="267">
        <v>1000016730</v>
      </c>
      <c r="C834" s="267">
        <v>1000016731</v>
      </c>
      <c r="D834" s="268" t="s">
        <v>60</v>
      </c>
      <c r="E834" s="268" t="s">
        <v>60</v>
      </c>
      <c r="F834" s="269"/>
      <c r="G834" s="269"/>
      <c r="H834" s="268" t="s">
        <v>60</v>
      </c>
      <c r="I834" s="268" t="s">
        <v>60</v>
      </c>
      <c r="J834" s="273"/>
      <c r="K834" s="273"/>
      <c r="L834" s="271">
        <v>1919.3350574999999</v>
      </c>
      <c r="M834" s="272">
        <v>441.44706322500002</v>
      </c>
    </row>
    <row r="835" spans="1:13" ht="24" x14ac:dyDescent="0.3">
      <c r="A835" s="266" t="s">
        <v>862</v>
      </c>
      <c r="B835" s="267">
        <v>1000016749</v>
      </c>
      <c r="C835" s="267">
        <v>1000016752</v>
      </c>
      <c r="D835" s="268" t="s">
        <v>60</v>
      </c>
      <c r="E835" s="268" t="s">
        <v>60</v>
      </c>
      <c r="F835" s="269"/>
      <c r="G835" s="269"/>
      <c r="H835" s="268" t="s">
        <v>60</v>
      </c>
      <c r="I835" s="268" t="s">
        <v>60</v>
      </c>
      <c r="J835" s="273"/>
      <c r="K835" s="273"/>
      <c r="L835" s="271">
        <v>32.92208325</v>
      </c>
      <c r="M835" s="272">
        <v>7.5720791475000002</v>
      </c>
    </row>
    <row r="836" spans="1:13" ht="24" x14ac:dyDescent="0.3">
      <c r="A836" s="266" t="s">
        <v>863</v>
      </c>
      <c r="B836" s="267">
        <v>1000016750</v>
      </c>
      <c r="C836" s="267">
        <v>1000016751</v>
      </c>
      <c r="D836" s="268" t="s">
        <v>60</v>
      </c>
      <c r="E836" s="268" t="s">
        <v>60</v>
      </c>
      <c r="F836" s="269"/>
      <c r="G836" s="269"/>
      <c r="H836" s="268" t="s">
        <v>60</v>
      </c>
      <c r="I836" s="268" t="s">
        <v>60</v>
      </c>
      <c r="J836" s="273"/>
      <c r="K836" s="273"/>
      <c r="L836" s="271">
        <v>6.5769811863000003</v>
      </c>
      <c r="M836" s="272">
        <v>1.512705672849</v>
      </c>
    </row>
    <row r="837" spans="1:13" ht="24" x14ac:dyDescent="0.3">
      <c r="A837" s="266" t="s">
        <v>864</v>
      </c>
      <c r="B837" s="267">
        <v>1000014624</v>
      </c>
      <c r="C837" s="267">
        <v>1000014625</v>
      </c>
      <c r="D837" s="268" t="s">
        <v>60</v>
      </c>
      <c r="E837" s="268" t="s">
        <v>60</v>
      </c>
      <c r="F837" s="269"/>
      <c r="G837" s="269"/>
      <c r="H837" s="268" t="s">
        <v>60</v>
      </c>
      <c r="I837" s="268" t="s">
        <v>60</v>
      </c>
      <c r="J837" s="273"/>
      <c r="K837" s="273"/>
      <c r="L837" s="271">
        <v>1246.7092749999999</v>
      </c>
      <c r="M837" s="272">
        <v>286.74313324999997</v>
      </c>
    </row>
    <row r="838" spans="1:13" ht="24" x14ac:dyDescent="0.3">
      <c r="A838" s="266" t="s">
        <v>865</v>
      </c>
      <c r="B838" s="267">
        <v>1000014630</v>
      </c>
      <c r="C838" s="267">
        <v>1000014631</v>
      </c>
      <c r="D838" s="268" t="s">
        <v>60</v>
      </c>
      <c r="E838" s="268" t="s">
        <v>60</v>
      </c>
      <c r="F838" s="269"/>
      <c r="G838" s="269"/>
      <c r="H838" s="268" t="s">
        <v>60</v>
      </c>
      <c r="I838" s="268" t="s">
        <v>60</v>
      </c>
      <c r="J838" s="273"/>
      <c r="K838" s="273"/>
      <c r="L838" s="271">
        <v>2015.6377499999999</v>
      </c>
      <c r="M838" s="272">
        <v>463.59668249999999</v>
      </c>
    </row>
    <row r="839" spans="1:13" ht="24" x14ac:dyDescent="0.3">
      <c r="A839" s="266" t="s">
        <v>866</v>
      </c>
      <c r="B839" s="267">
        <v>1000014636</v>
      </c>
      <c r="C839" s="267">
        <v>1000014637</v>
      </c>
      <c r="D839" s="268" t="s">
        <v>60</v>
      </c>
      <c r="E839" s="268" t="s">
        <v>60</v>
      </c>
      <c r="F839" s="269"/>
      <c r="G839" s="269"/>
      <c r="H839" s="268" t="s">
        <v>60</v>
      </c>
      <c r="I839" s="268" t="s">
        <v>60</v>
      </c>
      <c r="J839" s="273"/>
      <c r="K839" s="273"/>
      <c r="L839" s="271">
        <v>6.9058287525500006</v>
      </c>
      <c r="M839" s="272">
        <v>1.5883406130865003</v>
      </c>
    </row>
    <row r="840" spans="1:13" ht="24" x14ac:dyDescent="0.3">
      <c r="A840" s="266" t="s">
        <v>867</v>
      </c>
      <c r="B840" s="267">
        <v>1000014623</v>
      </c>
      <c r="C840" s="267">
        <v>1000014628</v>
      </c>
      <c r="D840" s="268" t="s">
        <v>60</v>
      </c>
      <c r="E840" s="268" t="s">
        <v>60</v>
      </c>
      <c r="F840" s="269"/>
      <c r="G840" s="269"/>
      <c r="H840" s="268" t="s">
        <v>60</v>
      </c>
      <c r="I840" s="268" t="s">
        <v>60</v>
      </c>
      <c r="J840" s="273"/>
      <c r="K840" s="273"/>
      <c r="L840" s="271">
        <v>6228.3206474999997</v>
      </c>
      <c r="M840" s="272">
        <v>1432.5137489250001</v>
      </c>
    </row>
    <row r="841" spans="1:13" x14ac:dyDescent="0.3">
      <c r="A841" s="266" t="s">
        <v>868</v>
      </c>
      <c r="B841" s="267">
        <v>1000014629</v>
      </c>
      <c r="C841" s="267">
        <v>1000014634</v>
      </c>
      <c r="D841" s="268" t="s">
        <v>60</v>
      </c>
      <c r="E841" s="268" t="s">
        <v>60</v>
      </c>
      <c r="F841" s="269"/>
      <c r="G841" s="269"/>
      <c r="H841" s="268" t="s">
        <v>60</v>
      </c>
      <c r="I841" s="268" t="s">
        <v>60</v>
      </c>
      <c r="J841" s="273"/>
      <c r="K841" s="273"/>
      <c r="L841" s="271">
        <v>10075.949152499999</v>
      </c>
      <c r="M841" s="272">
        <v>2317.468305075</v>
      </c>
    </row>
    <row r="842" spans="1:13" x14ac:dyDescent="0.3">
      <c r="A842" s="266" t="s">
        <v>869</v>
      </c>
      <c r="B842" s="267">
        <v>1000014635</v>
      </c>
      <c r="C842" s="267">
        <v>1000014640</v>
      </c>
      <c r="D842" s="268" t="s">
        <v>60</v>
      </c>
      <c r="E842" s="268" t="s">
        <v>60</v>
      </c>
      <c r="F842" s="269"/>
      <c r="G842" s="269"/>
      <c r="H842" s="268" t="s">
        <v>60</v>
      </c>
      <c r="I842" s="268" t="s">
        <v>60</v>
      </c>
      <c r="J842" s="273"/>
      <c r="K842" s="273"/>
      <c r="L842" s="271">
        <v>34.564454749999996</v>
      </c>
      <c r="M842" s="272">
        <v>7.9498245924999997</v>
      </c>
    </row>
    <row r="843" spans="1:13" ht="24" x14ac:dyDescent="0.3">
      <c r="A843" s="266" t="s">
        <v>870</v>
      </c>
      <c r="B843" s="267">
        <v>1000016793</v>
      </c>
      <c r="C843" s="267">
        <v>1000016796</v>
      </c>
      <c r="D843" s="268" t="s">
        <v>60</v>
      </c>
      <c r="E843" s="268" t="s">
        <v>60</v>
      </c>
      <c r="F843" s="269"/>
      <c r="G843" s="269"/>
      <c r="H843" s="268" t="s">
        <v>60</v>
      </c>
      <c r="I843" s="268" t="s">
        <v>60</v>
      </c>
      <c r="J843" s="273"/>
      <c r="K843" s="273"/>
      <c r="L843" s="271">
        <v>32.92208325</v>
      </c>
      <c r="M843" s="272">
        <v>7.5720791475000002</v>
      </c>
    </row>
    <row r="844" spans="1:13" ht="24" x14ac:dyDescent="0.3">
      <c r="A844" s="266" t="s">
        <v>871</v>
      </c>
      <c r="B844" s="267">
        <v>1000016794</v>
      </c>
      <c r="C844" s="267">
        <v>1000016795</v>
      </c>
      <c r="D844" s="268" t="s">
        <v>60</v>
      </c>
      <c r="E844" s="268" t="s">
        <v>60</v>
      </c>
      <c r="F844" s="269"/>
      <c r="G844" s="269"/>
      <c r="H844" s="268" t="s">
        <v>60</v>
      </c>
      <c r="I844" s="268" t="s">
        <v>60</v>
      </c>
      <c r="J844" s="273"/>
      <c r="K844" s="273"/>
      <c r="L844" s="271">
        <v>6.5769811863000003</v>
      </c>
      <c r="M844" s="272">
        <v>1.512705672849</v>
      </c>
    </row>
    <row r="845" spans="1:13" ht="24" x14ac:dyDescent="0.3">
      <c r="A845" s="266" t="s">
        <v>872</v>
      </c>
      <c r="B845" s="267">
        <v>1000016785</v>
      </c>
      <c r="C845" s="267">
        <v>1000016788</v>
      </c>
      <c r="D845" s="268" t="s">
        <v>60</v>
      </c>
      <c r="E845" s="268" t="s">
        <v>60</v>
      </c>
      <c r="F845" s="269"/>
      <c r="G845" s="269"/>
      <c r="H845" s="268" t="s">
        <v>60</v>
      </c>
      <c r="I845" s="268" t="s">
        <v>60</v>
      </c>
      <c r="J845" s="273"/>
      <c r="K845" s="273"/>
      <c r="L845" s="271">
        <v>5931.9472449999994</v>
      </c>
      <c r="M845" s="272">
        <v>1364.34786635</v>
      </c>
    </row>
    <row r="846" spans="1:13" ht="24" x14ac:dyDescent="0.3">
      <c r="A846" s="266" t="s">
        <v>873</v>
      </c>
      <c r="B846" s="267">
        <v>1000016786</v>
      </c>
      <c r="C846" s="267">
        <v>1000016787</v>
      </c>
      <c r="D846" s="268" t="s">
        <v>60</v>
      </c>
      <c r="E846" s="268" t="s">
        <v>60</v>
      </c>
      <c r="F846" s="269"/>
      <c r="G846" s="269"/>
      <c r="H846" s="268" t="s">
        <v>60</v>
      </c>
      <c r="I846" s="268" t="s">
        <v>60</v>
      </c>
      <c r="J846" s="273"/>
      <c r="K846" s="273"/>
      <c r="L846" s="271">
        <v>1186.9866750000001</v>
      </c>
      <c r="M846" s="272">
        <v>273.00693525000003</v>
      </c>
    </row>
    <row r="847" spans="1:13" x14ac:dyDescent="0.3">
      <c r="A847" s="266" t="s">
        <v>874</v>
      </c>
      <c r="B847" s="267">
        <v>1000016773</v>
      </c>
      <c r="C847" s="267">
        <v>1000016776</v>
      </c>
      <c r="D847" s="268" t="s">
        <v>60</v>
      </c>
      <c r="E847" s="268" t="s">
        <v>60</v>
      </c>
      <c r="F847" s="269"/>
      <c r="G847" s="269"/>
      <c r="H847" s="268" t="s">
        <v>60</v>
      </c>
      <c r="I847" s="268" t="s">
        <v>60</v>
      </c>
      <c r="J847" s="273"/>
      <c r="K847" s="273"/>
      <c r="L847" s="271">
        <v>9595.928754999999</v>
      </c>
      <c r="M847" s="272">
        <v>2207.0636136499998</v>
      </c>
    </row>
    <row r="848" spans="1:13" ht="24" x14ac:dyDescent="0.3">
      <c r="A848" s="266" t="s">
        <v>875</v>
      </c>
      <c r="B848" s="267">
        <v>1000016774</v>
      </c>
      <c r="C848" s="267">
        <v>1000016775</v>
      </c>
      <c r="D848" s="268" t="s">
        <v>60</v>
      </c>
      <c r="E848" s="268" t="s">
        <v>60</v>
      </c>
      <c r="F848" s="269"/>
      <c r="G848" s="269"/>
      <c r="H848" s="268" t="s">
        <v>60</v>
      </c>
      <c r="I848" s="268" t="s">
        <v>60</v>
      </c>
      <c r="J848" s="273"/>
      <c r="K848" s="273"/>
      <c r="L848" s="271">
        <v>1919.3350574999999</v>
      </c>
      <c r="M848" s="272">
        <v>441.44706322500002</v>
      </c>
    </row>
    <row r="849" spans="1:13" x14ac:dyDescent="0.3">
      <c r="A849" s="266" t="s">
        <v>876</v>
      </c>
      <c r="B849" s="267">
        <v>1000016829</v>
      </c>
      <c r="C849" s="267">
        <v>1000016832</v>
      </c>
      <c r="D849" s="268" t="s">
        <v>60</v>
      </c>
      <c r="E849" s="268" t="s">
        <v>60</v>
      </c>
      <c r="F849" s="269"/>
      <c r="G849" s="269"/>
      <c r="H849" s="268" t="s">
        <v>60</v>
      </c>
      <c r="I849" s="268" t="s">
        <v>60</v>
      </c>
      <c r="J849" s="273"/>
      <c r="K849" s="273"/>
      <c r="L849" s="271">
        <v>5931.9472449999994</v>
      </c>
      <c r="M849" s="272">
        <v>1364.34786635</v>
      </c>
    </row>
    <row r="850" spans="1:13" ht="24" x14ac:dyDescent="0.3">
      <c r="A850" s="266" t="s">
        <v>877</v>
      </c>
      <c r="B850" s="267">
        <v>1000016830</v>
      </c>
      <c r="C850" s="267">
        <v>1000016831</v>
      </c>
      <c r="D850" s="268" t="s">
        <v>60</v>
      </c>
      <c r="E850" s="268" t="s">
        <v>60</v>
      </c>
      <c r="F850" s="269"/>
      <c r="G850" s="269"/>
      <c r="H850" s="268" t="s">
        <v>60</v>
      </c>
      <c r="I850" s="268" t="s">
        <v>60</v>
      </c>
      <c r="J850" s="273"/>
      <c r="K850" s="273"/>
      <c r="L850" s="271">
        <v>1186.9866750000001</v>
      </c>
      <c r="M850" s="272">
        <v>273.00693525000003</v>
      </c>
    </row>
    <row r="851" spans="1:13" x14ac:dyDescent="0.3">
      <c r="A851" s="266" t="s">
        <v>878</v>
      </c>
      <c r="B851" s="267">
        <v>1000016817</v>
      </c>
      <c r="C851" s="267">
        <v>1000016820</v>
      </c>
      <c r="D851" s="268" t="s">
        <v>60</v>
      </c>
      <c r="E851" s="268" t="s">
        <v>60</v>
      </c>
      <c r="F851" s="269"/>
      <c r="G851" s="269"/>
      <c r="H851" s="268" t="s">
        <v>60</v>
      </c>
      <c r="I851" s="268" t="s">
        <v>60</v>
      </c>
      <c r="J851" s="273"/>
      <c r="K851" s="273"/>
      <c r="L851" s="271">
        <v>9595.928754999999</v>
      </c>
      <c r="M851" s="272">
        <v>2207.0636136499998</v>
      </c>
    </row>
    <row r="852" spans="1:13" x14ac:dyDescent="0.3">
      <c r="A852" s="266" t="s">
        <v>879</v>
      </c>
      <c r="B852" s="267">
        <v>1000016818</v>
      </c>
      <c r="C852" s="267">
        <v>1000016819</v>
      </c>
      <c r="D852" s="268" t="s">
        <v>60</v>
      </c>
      <c r="E852" s="268" t="s">
        <v>60</v>
      </c>
      <c r="F852" s="269"/>
      <c r="G852" s="269"/>
      <c r="H852" s="268" t="s">
        <v>60</v>
      </c>
      <c r="I852" s="268" t="s">
        <v>60</v>
      </c>
      <c r="J852" s="273"/>
      <c r="K852" s="273"/>
      <c r="L852" s="271">
        <v>1919.3350574999999</v>
      </c>
      <c r="M852" s="272">
        <v>441.44706322500002</v>
      </c>
    </row>
    <row r="853" spans="1:13" ht="24" x14ac:dyDescent="0.3">
      <c r="A853" s="266" t="s">
        <v>880</v>
      </c>
      <c r="B853" s="267">
        <v>1000016837</v>
      </c>
      <c r="C853" s="267">
        <v>1000016840</v>
      </c>
      <c r="D853" s="268" t="s">
        <v>60</v>
      </c>
      <c r="E853" s="268" t="s">
        <v>60</v>
      </c>
      <c r="F853" s="269"/>
      <c r="G853" s="269"/>
      <c r="H853" s="268" t="s">
        <v>60</v>
      </c>
      <c r="I853" s="268" t="s">
        <v>60</v>
      </c>
      <c r="J853" s="273"/>
      <c r="K853" s="273"/>
      <c r="L853" s="271">
        <v>32.92208325</v>
      </c>
      <c r="M853" s="272">
        <v>7.5720791475000002</v>
      </c>
    </row>
    <row r="854" spans="1:13" ht="24" x14ac:dyDescent="0.3">
      <c r="A854" s="266" t="s">
        <v>881</v>
      </c>
      <c r="B854" s="267">
        <v>1000016838</v>
      </c>
      <c r="C854" s="267">
        <v>1000016839</v>
      </c>
      <c r="D854" s="268" t="s">
        <v>60</v>
      </c>
      <c r="E854" s="268" t="s">
        <v>60</v>
      </c>
      <c r="F854" s="269"/>
      <c r="G854" s="269"/>
      <c r="H854" s="268" t="s">
        <v>60</v>
      </c>
      <c r="I854" s="268" t="s">
        <v>60</v>
      </c>
      <c r="J854" s="273"/>
      <c r="K854" s="273"/>
      <c r="L854" s="271">
        <v>6.5769811863000003</v>
      </c>
      <c r="M854" s="272">
        <v>1.512705672849</v>
      </c>
    </row>
    <row r="855" spans="1:13" ht="24" x14ac:dyDescent="0.3">
      <c r="A855" s="266" t="s">
        <v>882</v>
      </c>
      <c r="B855" s="267">
        <v>1000016873</v>
      </c>
      <c r="C855" s="267">
        <v>1000016876</v>
      </c>
      <c r="D855" s="268" t="s">
        <v>60</v>
      </c>
      <c r="E855" s="268" t="s">
        <v>60</v>
      </c>
      <c r="F855" s="269"/>
      <c r="G855" s="269"/>
      <c r="H855" s="268" t="s">
        <v>60</v>
      </c>
      <c r="I855" s="268" t="s">
        <v>60</v>
      </c>
      <c r="J855" s="273"/>
      <c r="K855" s="273"/>
      <c r="L855" s="271">
        <v>5931.9472449999994</v>
      </c>
      <c r="M855" s="272">
        <v>1364.34786635</v>
      </c>
    </row>
    <row r="856" spans="1:13" ht="24" x14ac:dyDescent="0.3">
      <c r="A856" s="266" t="s">
        <v>883</v>
      </c>
      <c r="B856" s="267">
        <v>1000016874</v>
      </c>
      <c r="C856" s="267">
        <v>1000016875</v>
      </c>
      <c r="D856" s="268" t="s">
        <v>60</v>
      </c>
      <c r="E856" s="268" t="s">
        <v>60</v>
      </c>
      <c r="F856" s="269"/>
      <c r="G856" s="269"/>
      <c r="H856" s="268" t="s">
        <v>60</v>
      </c>
      <c r="I856" s="268" t="s">
        <v>60</v>
      </c>
      <c r="J856" s="273"/>
      <c r="K856" s="273"/>
      <c r="L856" s="271">
        <v>1186.9866750000001</v>
      </c>
      <c r="M856" s="272">
        <v>273.00693525000003</v>
      </c>
    </row>
    <row r="857" spans="1:13" x14ac:dyDescent="0.3">
      <c r="A857" s="266" t="s">
        <v>884</v>
      </c>
      <c r="B857" s="267">
        <v>1000016861</v>
      </c>
      <c r="C857" s="267">
        <v>1000016864</v>
      </c>
      <c r="D857" s="268" t="s">
        <v>60</v>
      </c>
      <c r="E857" s="268" t="s">
        <v>60</v>
      </c>
      <c r="F857" s="269"/>
      <c r="G857" s="269"/>
      <c r="H857" s="268" t="s">
        <v>60</v>
      </c>
      <c r="I857" s="268" t="s">
        <v>60</v>
      </c>
      <c r="J857" s="273"/>
      <c r="K857" s="273"/>
      <c r="L857" s="271">
        <v>9595.928754999999</v>
      </c>
      <c r="M857" s="272">
        <v>2207.0636136499998</v>
      </c>
    </row>
    <row r="858" spans="1:13" ht="24" x14ac:dyDescent="0.3">
      <c r="A858" s="266" t="s">
        <v>885</v>
      </c>
      <c r="B858" s="267">
        <v>1000016862</v>
      </c>
      <c r="C858" s="267">
        <v>1000016863</v>
      </c>
      <c r="D858" s="268" t="s">
        <v>60</v>
      </c>
      <c r="E858" s="268" t="s">
        <v>60</v>
      </c>
      <c r="F858" s="269"/>
      <c r="G858" s="269"/>
      <c r="H858" s="268" t="s">
        <v>60</v>
      </c>
      <c r="I858" s="268" t="s">
        <v>60</v>
      </c>
      <c r="J858" s="273"/>
      <c r="K858" s="273"/>
      <c r="L858" s="271">
        <v>1919.3350574999999</v>
      </c>
      <c r="M858" s="272">
        <v>441.44706322500002</v>
      </c>
    </row>
    <row r="859" spans="1:13" ht="24" x14ac:dyDescent="0.3">
      <c r="A859" s="266" t="s">
        <v>886</v>
      </c>
      <c r="B859" s="267">
        <v>1000016881</v>
      </c>
      <c r="C859" s="267">
        <v>1000016884</v>
      </c>
      <c r="D859" s="268" t="s">
        <v>60</v>
      </c>
      <c r="E859" s="268" t="s">
        <v>60</v>
      </c>
      <c r="F859" s="269"/>
      <c r="G859" s="269"/>
      <c r="H859" s="268" t="s">
        <v>60</v>
      </c>
      <c r="I859" s="268" t="s">
        <v>60</v>
      </c>
      <c r="J859" s="273"/>
      <c r="K859" s="273"/>
      <c r="L859" s="271">
        <v>32.92208325</v>
      </c>
      <c r="M859" s="272">
        <v>7.5720791475000002</v>
      </c>
    </row>
    <row r="860" spans="1:13" ht="24" x14ac:dyDescent="0.3">
      <c r="A860" s="266" t="s">
        <v>887</v>
      </c>
      <c r="B860" s="267">
        <v>1000016882</v>
      </c>
      <c r="C860" s="267">
        <v>1000016883</v>
      </c>
      <c r="D860" s="268" t="s">
        <v>60</v>
      </c>
      <c r="E860" s="268" t="s">
        <v>60</v>
      </c>
      <c r="F860" s="269"/>
      <c r="G860" s="269"/>
      <c r="H860" s="268" t="s">
        <v>60</v>
      </c>
      <c r="I860" s="268" t="s">
        <v>60</v>
      </c>
      <c r="J860" s="273"/>
      <c r="K860" s="273"/>
      <c r="L860" s="271">
        <v>6.5769811863000003</v>
      </c>
      <c r="M860" s="272">
        <v>1.512705672849</v>
      </c>
    </row>
    <row r="861" spans="1:13" ht="24" x14ac:dyDescent="0.3">
      <c r="A861" s="266" t="s">
        <v>888</v>
      </c>
      <c r="B861" s="267">
        <v>1000016917</v>
      </c>
      <c r="C861" s="267">
        <v>1000016920</v>
      </c>
      <c r="D861" s="268" t="s">
        <v>60</v>
      </c>
      <c r="E861" s="268" t="s">
        <v>60</v>
      </c>
      <c r="F861" s="269"/>
      <c r="G861" s="269"/>
      <c r="H861" s="268" t="s">
        <v>60</v>
      </c>
      <c r="I861" s="268" t="s">
        <v>60</v>
      </c>
      <c r="J861" s="273"/>
      <c r="K861" s="273"/>
      <c r="L861" s="271">
        <v>5931.9472449999994</v>
      </c>
      <c r="M861" s="272">
        <v>1364.34786635</v>
      </c>
    </row>
    <row r="862" spans="1:13" ht="24" x14ac:dyDescent="0.3">
      <c r="A862" s="266" t="s">
        <v>889</v>
      </c>
      <c r="B862" s="267">
        <v>1000016918</v>
      </c>
      <c r="C862" s="267">
        <v>1000016919</v>
      </c>
      <c r="D862" s="268" t="s">
        <v>60</v>
      </c>
      <c r="E862" s="268" t="s">
        <v>60</v>
      </c>
      <c r="F862" s="269"/>
      <c r="G862" s="269"/>
      <c r="H862" s="268" t="s">
        <v>60</v>
      </c>
      <c r="I862" s="268" t="s">
        <v>60</v>
      </c>
      <c r="J862" s="273"/>
      <c r="K862" s="273"/>
      <c r="L862" s="271">
        <v>1186.9866750000001</v>
      </c>
      <c r="M862" s="272">
        <v>273.00693525000003</v>
      </c>
    </row>
    <row r="863" spans="1:13" x14ac:dyDescent="0.3">
      <c r="A863" s="266" t="s">
        <v>890</v>
      </c>
      <c r="B863" s="267">
        <v>1000016905</v>
      </c>
      <c r="C863" s="267">
        <v>1000016908</v>
      </c>
      <c r="D863" s="268" t="s">
        <v>60</v>
      </c>
      <c r="E863" s="268" t="s">
        <v>60</v>
      </c>
      <c r="F863" s="269"/>
      <c r="G863" s="269"/>
      <c r="H863" s="268" t="s">
        <v>60</v>
      </c>
      <c r="I863" s="268" t="s">
        <v>60</v>
      </c>
      <c r="J863" s="273"/>
      <c r="K863" s="273"/>
      <c r="L863" s="271">
        <v>9595.928754999999</v>
      </c>
      <c r="M863" s="272">
        <v>2207.0636136499998</v>
      </c>
    </row>
    <row r="864" spans="1:13" ht="24" x14ac:dyDescent="0.3">
      <c r="A864" s="266" t="s">
        <v>891</v>
      </c>
      <c r="B864" s="267">
        <v>1000016906</v>
      </c>
      <c r="C864" s="267">
        <v>1000016907</v>
      </c>
      <c r="D864" s="268" t="s">
        <v>60</v>
      </c>
      <c r="E864" s="268" t="s">
        <v>60</v>
      </c>
      <c r="F864" s="269"/>
      <c r="G864" s="269"/>
      <c r="H864" s="268" t="s">
        <v>60</v>
      </c>
      <c r="I864" s="268" t="s">
        <v>60</v>
      </c>
      <c r="J864" s="273"/>
      <c r="K864" s="273"/>
      <c r="L864" s="271">
        <v>1919.3350574999999</v>
      </c>
      <c r="M864" s="272">
        <v>441.44706322500002</v>
      </c>
    </row>
    <row r="865" spans="1:13" ht="24" x14ac:dyDescent="0.3">
      <c r="A865" s="266" t="s">
        <v>892</v>
      </c>
      <c r="B865" s="267">
        <v>1000016925</v>
      </c>
      <c r="C865" s="267">
        <v>1000016928</v>
      </c>
      <c r="D865" s="268" t="s">
        <v>60</v>
      </c>
      <c r="E865" s="268" t="s">
        <v>60</v>
      </c>
      <c r="F865" s="269"/>
      <c r="G865" s="269"/>
      <c r="H865" s="268" t="s">
        <v>60</v>
      </c>
      <c r="I865" s="268" t="s">
        <v>60</v>
      </c>
      <c r="J865" s="273"/>
      <c r="K865" s="273"/>
      <c r="L865" s="271">
        <v>32.92208325</v>
      </c>
      <c r="M865" s="272">
        <v>7.5720791475000002</v>
      </c>
    </row>
    <row r="866" spans="1:13" ht="24" x14ac:dyDescent="0.3">
      <c r="A866" s="266" t="s">
        <v>893</v>
      </c>
      <c r="B866" s="267">
        <v>1000016926</v>
      </c>
      <c r="C866" s="267">
        <v>1000016927</v>
      </c>
      <c r="D866" s="268" t="s">
        <v>60</v>
      </c>
      <c r="E866" s="268" t="s">
        <v>60</v>
      </c>
      <c r="F866" s="269"/>
      <c r="G866" s="269"/>
      <c r="H866" s="268" t="s">
        <v>60</v>
      </c>
      <c r="I866" s="268" t="s">
        <v>60</v>
      </c>
      <c r="J866" s="273"/>
      <c r="K866" s="273"/>
      <c r="L866" s="271">
        <v>6.5769811863000003</v>
      </c>
      <c r="M866" s="272">
        <v>1.512705672849</v>
      </c>
    </row>
    <row r="867" spans="1:13" ht="24" x14ac:dyDescent="0.3">
      <c r="A867" s="266" t="s">
        <v>894</v>
      </c>
      <c r="B867" s="267">
        <v>1000016961</v>
      </c>
      <c r="C867" s="267">
        <v>1000016964</v>
      </c>
      <c r="D867" s="268" t="s">
        <v>60</v>
      </c>
      <c r="E867" s="268" t="s">
        <v>60</v>
      </c>
      <c r="F867" s="269"/>
      <c r="G867" s="269"/>
      <c r="H867" s="268" t="s">
        <v>60</v>
      </c>
      <c r="I867" s="268" t="s">
        <v>60</v>
      </c>
      <c r="J867" s="273"/>
      <c r="K867" s="273"/>
      <c r="L867" s="271">
        <v>5931.9472449999994</v>
      </c>
      <c r="M867" s="272">
        <v>1364.34786635</v>
      </c>
    </row>
    <row r="868" spans="1:13" ht="24" x14ac:dyDescent="0.3">
      <c r="A868" s="266" t="s">
        <v>895</v>
      </c>
      <c r="B868" s="267">
        <v>1000016962</v>
      </c>
      <c r="C868" s="267">
        <v>1000016963</v>
      </c>
      <c r="D868" s="268" t="s">
        <v>60</v>
      </c>
      <c r="E868" s="268" t="s">
        <v>60</v>
      </c>
      <c r="F868" s="269"/>
      <c r="G868" s="269"/>
      <c r="H868" s="268" t="s">
        <v>60</v>
      </c>
      <c r="I868" s="268" t="s">
        <v>60</v>
      </c>
      <c r="J868" s="273"/>
      <c r="K868" s="273"/>
      <c r="L868" s="271">
        <v>1186.9866750000001</v>
      </c>
      <c r="M868" s="272">
        <v>273.00693525000003</v>
      </c>
    </row>
    <row r="869" spans="1:13" ht="24" x14ac:dyDescent="0.3">
      <c r="A869" s="266" t="s">
        <v>896</v>
      </c>
      <c r="B869" s="267">
        <v>1000016949</v>
      </c>
      <c r="C869" s="267">
        <v>1000016952</v>
      </c>
      <c r="D869" s="268" t="s">
        <v>60</v>
      </c>
      <c r="E869" s="268" t="s">
        <v>60</v>
      </c>
      <c r="F869" s="269"/>
      <c r="G869" s="269"/>
      <c r="H869" s="268" t="s">
        <v>60</v>
      </c>
      <c r="I869" s="268" t="s">
        <v>60</v>
      </c>
      <c r="J869" s="273"/>
      <c r="K869" s="273"/>
      <c r="L869" s="271">
        <v>9595.928754999999</v>
      </c>
      <c r="M869" s="272">
        <v>2207.0636136499998</v>
      </c>
    </row>
    <row r="870" spans="1:13" ht="24" x14ac:dyDescent="0.3">
      <c r="A870" s="266" t="s">
        <v>897</v>
      </c>
      <c r="B870" s="267">
        <v>1000016950</v>
      </c>
      <c r="C870" s="267">
        <v>1000016951</v>
      </c>
      <c r="D870" s="268" t="s">
        <v>60</v>
      </c>
      <c r="E870" s="268" t="s">
        <v>60</v>
      </c>
      <c r="F870" s="269"/>
      <c r="G870" s="269"/>
      <c r="H870" s="268" t="s">
        <v>60</v>
      </c>
      <c r="I870" s="268" t="s">
        <v>60</v>
      </c>
      <c r="J870" s="273"/>
      <c r="K870" s="273"/>
      <c r="L870" s="271">
        <v>1919.3350574999999</v>
      </c>
      <c r="M870" s="272">
        <v>441.44706322500002</v>
      </c>
    </row>
    <row r="871" spans="1:13" ht="24" x14ac:dyDescent="0.3">
      <c r="A871" s="266" t="s">
        <v>898</v>
      </c>
      <c r="B871" s="267">
        <v>1000016969</v>
      </c>
      <c r="C871" s="267">
        <v>1000016972</v>
      </c>
      <c r="D871" s="268" t="s">
        <v>60</v>
      </c>
      <c r="E871" s="268" t="s">
        <v>60</v>
      </c>
      <c r="F871" s="269"/>
      <c r="G871" s="269"/>
      <c r="H871" s="268" t="s">
        <v>60</v>
      </c>
      <c r="I871" s="268" t="s">
        <v>60</v>
      </c>
      <c r="J871" s="273"/>
      <c r="K871" s="273"/>
      <c r="L871" s="271">
        <v>32.92208325</v>
      </c>
      <c r="M871" s="272">
        <v>7.5720791475000002</v>
      </c>
    </row>
    <row r="872" spans="1:13" ht="24" x14ac:dyDescent="0.3">
      <c r="A872" s="266" t="s">
        <v>899</v>
      </c>
      <c r="B872" s="267">
        <v>1000016970</v>
      </c>
      <c r="C872" s="267">
        <v>1000016971</v>
      </c>
      <c r="D872" s="268" t="s">
        <v>60</v>
      </c>
      <c r="E872" s="268" t="s">
        <v>60</v>
      </c>
      <c r="F872" s="269"/>
      <c r="G872" s="269"/>
      <c r="H872" s="268" t="s">
        <v>60</v>
      </c>
      <c r="I872" s="268" t="s">
        <v>60</v>
      </c>
      <c r="J872" s="273"/>
      <c r="K872" s="273"/>
      <c r="L872" s="271">
        <v>6.5769811863000003</v>
      </c>
      <c r="M872" s="272">
        <v>1.512705672849</v>
      </c>
    </row>
    <row r="873" spans="1:13" ht="24" x14ac:dyDescent="0.3">
      <c r="A873" s="266" t="s">
        <v>900</v>
      </c>
      <c r="B873" s="267">
        <v>1000017013</v>
      </c>
      <c r="C873" s="267">
        <v>1000017016</v>
      </c>
      <c r="D873" s="268" t="s">
        <v>60</v>
      </c>
      <c r="E873" s="268" t="s">
        <v>60</v>
      </c>
      <c r="F873" s="269"/>
      <c r="G873" s="269"/>
      <c r="H873" s="268" t="s">
        <v>60</v>
      </c>
      <c r="I873" s="268" t="s">
        <v>60</v>
      </c>
      <c r="J873" s="273"/>
      <c r="K873" s="273"/>
      <c r="L873" s="271">
        <v>32.92208325</v>
      </c>
      <c r="M873" s="272">
        <v>7.5720791475000002</v>
      </c>
    </row>
    <row r="874" spans="1:13" ht="24" x14ac:dyDescent="0.3">
      <c r="A874" s="266" t="s">
        <v>901</v>
      </c>
      <c r="B874" s="267">
        <v>1000017014</v>
      </c>
      <c r="C874" s="267">
        <v>1000017015</v>
      </c>
      <c r="D874" s="268" t="s">
        <v>60</v>
      </c>
      <c r="E874" s="268" t="s">
        <v>60</v>
      </c>
      <c r="F874" s="269"/>
      <c r="G874" s="269"/>
      <c r="H874" s="268" t="s">
        <v>60</v>
      </c>
      <c r="I874" s="268" t="s">
        <v>60</v>
      </c>
      <c r="J874" s="273"/>
      <c r="K874" s="273"/>
      <c r="L874" s="271">
        <v>6.5769811863000003</v>
      </c>
      <c r="M874" s="272">
        <v>1.512705672849</v>
      </c>
    </row>
    <row r="875" spans="1:13" ht="24" x14ac:dyDescent="0.3">
      <c r="A875" s="266" t="s">
        <v>902</v>
      </c>
      <c r="B875" s="267">
        <v>1000017005</v>
      </c>
      <c r="C875" s="267">
        <v>1000017008</v>
      </c>
      <c r="D875" s="268" t="s">
        <v>60</v>
      </c>
      <c r="E875" s="268" t="s">
        <v>60</v>
      </c>
      <c r="F875" s="269"/>
      <c r="G875" s="269"/>
      <c r="H875" s="268" t="s">
        <v>60</v>
      </c>
      <c r="I875" s="268" t="s">
        <v>60</v>
      </c>
      <c r="J875" s="273"/>
      <c r="K875" s="273"/>
      <c r="L875" s="271">
        <v>5931.9472449999994</v>
      </c>
      <c r="M875" s="272">
        <v>1364.34786635</v>
      </c>
    </row>
    <row r="876" spans="1:13" ht="24" x14ac:dyDescent="0.3">
      <c r="A876" s="266" t="s">
        <v>903</v>
      </c>
      <c r="B876" s="267">
        <v>1000017006</v>
      </c>
      <c r="C876" s="267">
        <v>1000017007</v>
      </c>
      <c r="D876" s="268" t="s">
        <v>60</v>
      </c>
      <c r="E876" s="268" t="s">
        <v>60</v>
      </c>
      <c r="F876" s="269"/>
      <c r="G876" s="269"/>
      <c r="H876" s="268" t="s">
        <v>60</v>
      </c>
      <c r="I876" s="268" t="s">
        <v>60</v>
      </c>
      <c r="J876" s="273"/>
      <c r="K876" s="273"/>
      <c r="L876" s="271">
        <v>1186.9866750000001</v>
      </c>
      <c r="M876" s="272">
        <v>273.00693525000003</v>
      </c>
    </row>
    <row r="877" spans="1:13" ht="24" x14ac:dyDescent="0.3">
      <c r="A877" s="266" t="s">
        <v>904</v>
      </c>
      <c r="B877" s="267">
        <v>1000016994</v>
      </c>
      <c r="C877" s="267">
        <v>1000016995</v>
      </c>
      <c r="D877" s="268" t="s">
        <v>60</v>
      </c>
      <c r="E877" s="268" t="s">
        <v>60</v>
      </c>
      <c r="F877" s="269"/>
      <c r="G877" s="269"/>
      <c r="H877" s="268" t="s">
        <v>60</v>
      </c>
      <c r="I877" s="268" t="s">
        <v>60</v>
      </c>
      <c r="J877" s="273"/>
      <c r="K877" s="273"/>
      <c r="L877" s="271">
        <v>1919.3350574999999</v>
      </c>
      <c r="M877" s="272">
        <v>441.44706322500002</v>
      </c>
    </row>
    <row r="878" spans="1:13" x14ac:dyDescent="0.3">
      <c r="A878" s="266" t="s">
        <v>905</v>
      </c>
      <c r="B878" s="267">
        <v>1000017049</v>
      </c>
      <c r="C878" s="267">
        <v>1000017052</v>
      </c>
      <c r="D878" s="268" t="s">
        <v>60</v>
      </c>
      <c r="E878" s="268" t="s">
        <v>60</v>
      </c>
      <c r="F878" s="269"/>
      <c r="G878" s="269"/>
      <c r="H878" s="268" t="s">
        <v>60</v>
      </c>
      <c r="I878" s="268" t="s">
        <v>60</v>
      </c>
      <c r="J878" s="273"/>
      <c r="K878" s="273"/>
      <c r="L878" s="271">
        <v>5931.9472449999994</v>
      </c>
      <c r="M878" s="272">
        <v>1364.34786635</v>
      </c>
    </row>
    <row r="879" spans="1:13" ht="24" x14ac:dyDescent="0.3">
      <c r="A879" s="266" t="s">
        <v>906</v>
      </c>
      <c r="B879" s="267">
        <v>1000017050</v>
      </c>
      <c r="C879" s="267">
        <v>1000017051</v>
      </c>
      <c r="D879" s="268" t="s">
        <v>60</v>
      </c>
      <c r="E879" s="268" t="s">
        <v>60</v>
      </c>
      <c r="F879" s="269"/>
      <c r="G879" s="269"/>
      <c r="H879" s="268" t="s">
        <v>60</v>
      </c>
      <c r="I879" s="268" t="s">
        <v>60</v>
      </c>
      <c r="J879" s="273"/>
      <c r="K879" s="273"/>
      <c r="L879" s="271">
        <v>1186.9866750000001</v>
      </c>
      <c r="M879" s="272">
        <v>273.00693525000003</v>
      </c>
    </row>
    <row r="880" spans="1:13" x14ac:dyDescent="0.3">
      <c r="A880" s="266" t="s">
        <v>907</v>
      </c>
      <c r="B880" s="267">
        <v>1000017038</v>
      </c>
      <c r="C880" s="267">
        <v>1000017039</v>
      </c>
      <c r="D880" s="268" t="s">
        <v>60</v>
      </c>
      <c r="E880" s="268" t="s">
        <v>60</v>
      </c>
      <c r="F880" s="269"/>
      <c r="G880" s="269"/>
      <c r="H880" s="268" t="s">
        <v>60</v>
      </c>
      <c r="I880" s="268" t="s">
        <v>60</v>
      </c>
      <c r="J880" s="273"/>
      <c r="K880" s="273"/>
      <c r="L880" s="271">
        <v>1919.3350574999999</v>
      </c>
      <c r="M880" s="272">
        <v>441.44706322500002</v>
      </c>
    </row>
    <row r="881" spans="1:13" ht="24" x14ac:dyDescent="0.3">
      <c r="A881" s="266" t="s">
        <v>908</v>
      </c>
      <c r="B881" s="267">
        <v>1000017057</v>
      </c>
      <c r="C881" s="267">
        <v>1000017060</v>
      </c>
      <c r="D881" s="268" t="s">
        <v>60</v>
      </c>
      <c r="E881" s="268" t="s">
        <v>60</v>
      </c>
      <c r="F881" s="269"/>
      <c r="G881" s="269"/>
      <c r="H881" s="268" t="s">
        <v>60</v>
      </c>
      <c r="I881" s="268" t="s">
        <v>60</v>
      </c>
      <c r="J881" s="273"/>
      <c r="K881" s="273"/>
      <c r="L881" s="271">
        <v>32.92208325</v>
      </c>
      <c r="M881" s="272">
        <v>7.5720791475000002</v>
      </c>
    </row>
    <row r="882" spans="1:13" ht="24" x14ac:dyDescent="0.3">
      <c r="A882" s="266" t="s">
        <v>909</v>
      </c>
      <c r="B882" s="267">
        <v>1000017058</v>
      </c>
      <c r="C882" s="267">
        <v>1000017059</v>
      </c>
      <c r="D882" s="268" t="s">
        <v>60</v>
      </c>
      <c r="E882" s="268" t="s">
        <v>60</v>
      </c>
      <c r="F882" s="269"/>
      <c r="G882" s="269"/>
      <c r="H882" s="268" t="s">
        <v>60</v>
      </c>
      <c r="I882" s="268" t="s">
        <v>60</v>
      </c>
      <c r="J882" s="273"/>
      <c r="K882" s="273"/>
      <c r="L882" s="271">
        <v>6.5769811863000003</v>
      </c>
      <c r="M882" s="272">
        <v>1.512705672849</v>
      </c>
    </row>
    <row r="883" spans="1:13" ht="24" x14ac:dyDescent="0.3">
      <c r="A883" s="266" t="s">
        <v>910</v>
      </c>
      <c r="B883" s="267">
        <v>1000017093</v>
      </c>
      <c r="C883" s="267">
        <v>1000017096</v>
      </c>
      <c r="D883" s="268" t="s">
        <v>60</v>
      </c>
      <c r="E883" s="268" t="s">
        <v>60</v>
      </c>
      <c r="F883" s="269"/>
      <c r="G883" s="269"/>
      <c r="H883" s="268" t="s">
        <v>60</v>
      </c>
      <c r="I883" s="268" t="s">
        <v>60</v>
      </c>
      <c r="J883" s="273"/>
      <c r="K883" s="273"/>
      <c r="L883" s="271">
        <v>5931.9472449999994</v>
      </c>
      <c r="M883" s="272">
        <v>1364.34786635</v>
      </c>
    </row>
    <row r="884" spans="1:13" ht="24" x14ac:dyDescent="0.3">
      <c r="A884" s="266" t="s">
        <v>911</v>
      </c>
      <c r="B884" s="267">
        <v>1000017094</v>
      </c>
      <c r="C884" s="267">
        <v>1000017095</v>
      </c>
      <c r="D884" s="268" t="s">
        <v>60</v>
      </c>
      <c r="E884" s="268" t="s">
        <v>60</v>
      </c>
      <c r="F884" s="269"/>
      <c r="G884" s="269"/>
      <c r="H884" s="268" t="s">
        <v>60</v>
      </c>
      <c r="I884" s="268" t="s">
        <v>60</v>
      </c>
      <c r="J884" s="273"/>
      <c r="K884" s="273"/>
      <c r="L884" s="271">
        <v>1186.9866750000001</v>
      </c>
      <c r="M884" s="272">
        <v>273.00693525000003</v>
      </c>
    </row>
    <row r="885" spans="1:13" ht="24" x14ac:dyDescent="0.3">
      <c r="A885" s="266" t="s">
        <v>912</v>
      </c>
      <c r="B885" s="267">
        <v>1000017082</v>
      </c>
      <c r="C885" s="267">
        <v>1000017083</v>
      </c>
      <c r="D885" s="268" t="s">
        <v>60</v>
      </c>
      <c r="E885" s="268" t="s">
        <v>60</v>
      </c>
      <c r="F885" s="269"/>
      <c r="G885" s="269"/>
      <c r="H885" s="268" t="s">
        <v>60</v>
      </c>
      <c r="I885" s="268" t="s">
        <v>60</v>
      </c>
      <c r="J885" s="273"/>
      <c r="K885" s="273"/>
      <c r="L885" s="271">
        <v>1919.3350574999999</v>
      </c>
      <c r="M885" s="272">
        <v>441.44706322500002</v>
      </c>
    </row>
    <row r="886" spans="1:13" ht="24" x14ac:dyDescent="0.3">
      <c r="A886" s="266" t="s">
        <v>913</v>
      </c>
      <c r="B886" s="267">
        <v>1000017101</v>
      </c>
      <c r="C886" s="267">
        <v>1000017104</v>
      </c>
      <c r="D886" s="268" t="s">
        <v>60</v>
      </c>
      <c r="E886" s="268" t="s">
        <v>60</v>
      </c>
      <c r="F886" s="269"/>
      <c r="G886" s="269"/>
      <c r="H886" s="268" t="s">
        <v>60</v>
      </c>
      <c r="I886" s="268" t="s">
        <v>60</v>
      </c>
      <c r="J886" s="273"/>
      <c r="K886" s="273"/>
      <c r="L886" s="271">
        <v>32.92208325</v>
      </c>
      <c r="M886" s="272">
        <v>7.5720791475000002</v>
      </c>
    </row>
    <row r="887" spans="1:13" ht="24" x14ac:dyDescent="0.3">
      <c r="A887" s="266" t="s">
        <v>914</v>
      </c>
      <c r="B887" s="267">
        <v>1000017102</v>
      </c>
      <c r="C887" s="267">
        <v>1000017103</v>
      </c>
      <c r="D887" s="268" t="s">
        <v>60</v>
      </c>
      <c r="E887" s="268" t="s">
        <v>60</v>
      </c>
      <c r="F887" s="269"/>
      <c r="G887" s="269"/>
      <c r="H887" s="268" t="s">
        <v>60</v>
      </c>
      <c r="I887" s="268" t="s">
        <v>60</v>
      </c>
      <c r="J887" s="273"/>
      <c r="K887" s="273"/>
      <c r="L887" s="271">
        <v>6.5769811863000003</v>
      </c>
      <c r="M887" s="272">
        <v>1.512705672849</v>
      </c>
    </row>
    <row r="888" spans="1:13" x14ac:dyDescent="0.3">
      <c r="A888" s="266" t="s">
        <v>915</v>
      </c>
      <c r="B888" s="267">
        <v>1000017137</v>
      </c>
      <c r="C888" s="267">
        <v>1000017140</v>
      </c>
      <c r="D888" s="268" t="s">
        <v>60</v>
      </c>
      <c r="E888" s="268" t="s">
        <v>60</v>
      </c>
      <c r="F888" s="269"/>
      <c r="G888" s="269"/>
      <c r="H888" s="268" t="s">
        <v>60</v>
      </c>
      <c r="I888" s="268" t="s">
        <v>60</v>
      </c>
      <c r="J888" s="273"/>
      <c r="K888" s="273"/>
      <c r="L888" s="271">
        <v>5931.9472449999994</v>
      </c>
      <c r="M888" s="272">
        <v>1364.34786635</v>
      </c>
    </row>
    <row r="889" spans="1:13" ht="24" x14ac:dyDescent="0.3">
      <c r="A889" s="266" t="s">
        <v>916</v>
      </c>
      <c r="B889" s="267">
        <v>1000017138</v>
      </c>
      <c r="C889" s="267">
        <v>1000017139</v>
      </c>
      <c r="D889" s="268" t="s">
        <v>60</v>
      </c>
      <c r="E889" s="268" t="s">
        <v>60</v>
      </c>
      <c r="F889" s="269"/>
      <c r="G889" s="269"/>
      <c r="H889" s="268" t="s">
        <v>60</v>
      </c>
      <c r="I889" s="268" t="s">
        <v>60</v>
      </c>
      <c r="J889" s="273"/>
      <c r="K889" s="273"/>
      <c r="L889" s="271">
        <v>1186.9866750000001</v>
      </c>
      <c r="M889" s="272">
        <v>273.00693525000003</v>
      </c>
    </row>
    <row r="890" spans="1:13" x14ac:dyDescent="0.3">
      <c r="A890" s="266" t="s">
        <v>917</v>
      </c>
      <c r="B890" s="267">
        <v>1000017125</v>
      </c>
      <c r="C890" s="267">
        <v>1000017128</v>
      </c>
      <c r="D890" s="268" t="s">
        <v>60</v>
      </c>
      <c r="E890" s="268" t="s">
        <v>60</v>
      </c>
      <c r="F890" s="269"/>
      <c r="G890" s="269"/>
      <c r="H890" s="268" t="s">
        <v>60</v>
      </c>
      <c r="I890" s="268" t="s">
        <v>60</v>
      </c>
      <c r="J890" s="273"/>
      <c r="K890" s="273"/>
      <c r="L890" s="271">
        <v>9595.928754999999</v>
      </c>
      <c r="M890" s="272">
        <v>2207.0636136499998</v>
      </c>
    </row>
    <row r="891" spans="1:13" x14ac:dyDescent="0.3">
      <c r="A891" s="266" t="s">
        <v>918</v>
      </c>
      <c r="B891" s="267">
        <v>1000017126</v>
      </c>
      <c r="C891" s="267">
        <v>1000017127</v>
      </c>
      <c r="D891" s="268" t="s">
        <v>60</v>
      </c>
      <c r="E891" s="268" t="s">
        <v>60</v>
      </c>
      <c r="F891" s="269"/>
      <c r="G891" s="269"/>
      <c r="H891" s="268" t="s">
        <v>60</v>
      </c>
      <c r="I891" s="268" t="s">
        <v>60</v>
      </c>
      <c r="J891" s="273"/>
      <c r="K891" s="273"/>
      <c r="L891" s="271">
        <v>1919.3350574999999</v>
      </c>
      <c r="M891" s="272">
        <v>441.44706322500002</v>
      </c>
    </row>
    <row r="892" spans="1:13" ht="24" x14ac:dyDescent="0.3">
      <c r="A892" s="266" t="s">
        <v>919</v>
      </c>
      <c r="B892" s="267">
        <v>1000017145</v>
      </c>
      <c r="C892" s="267">
        <v>1000017148</v>
      </c>
      <c r="D892" s="268" t="s">
        <v>60</v>
      </c>
      <c r="E892" s="268" t="s">
        <v>60</v>
      </c>
      <c r="F892" s="269"/>
      <c r="G892" s="269"/>
      <c r="H892" s="268" t="s">
        <v>60</v>
      </c>
      <c r="I892" s="268" t="s">
        <v>60</v>
      </c>
      <c r="J892" s="273"/>
      <c r="K892" s="273"/>
      <c r="L892" s="271">
        <v>32.324857249999994</v>
      </c>
      <c r="M892" s="272">
        <v>7.4347171674999988</v>
      </c>
    </row>
    <row r="893" spans="1:13" ht="24" x14ac:dyDescent="0.3">
      <c r="A893" s="266" t="s">
        <v>920</v>
      </c>
      <c r="B893" s="267">
        <v>1000017146</v>
      </c>
      <c r="C893" s="267">
        <v>1000017147</v>
      </c>
      <c r="D893" s="268" t="s">
        <v>60</v>
      </c>
      <c r="E893" s="268" t="s">
        <v>60</v>
      </c>
      <c r="F893" s="269"/>
      <c r="G893" s="269"/>
      <c r="H893" s="268" t="s">
        <v>60</v>
      </c>
      <c r="I893" s="268" t="s">
        <v>60</v>
      </c>
      <c r="J893" s="273"/>
      <c r="K893" s="273"/>
      <c r="L893" s="271">
        <v>6.5694860000000004</v>
      </c>
      <c r="M893" s="272">
        <v>1.5109817800000001</v>
      </c>
    </row>
    <row r="894" spans="1:13" ht="24" x14ac:dyDescent="0.3">
      <c r="A894" s="266" t="s">
        <v>921</v>
      </c>
      <c r="B894" s="267">
        <v>1000017181</v>
      </c>
      <c r="C894" s="267">
        <v>1000017184</v>
      </c>
      <c r="D894" s="268" t="s">
        <v>60</v>
      </c>
      <c r="E894" s="268" t="s">
        <v>60</v>
      </c>
      <c r="F894" s="269"/>
      <c r="G894" s="269"/>
      <c r="H894" s="268" t="s">
        <v>60</v>
      </c>
      <c r="I894" s="268" t="s">
        <v>60</v>
      </c>
      <c r="J894" s="273"/>
      <c r="K894" s="273"/>
      <c r="L894" s="271">
        <v>5931.9472449999994</v>
      </c>
      <c r="M894" s="272">
        <v>1364.34786635</v>
      </c>
    </row>
    <row r="895" spans="1:13" ht="24" x14ac:dyDescent="0.3">
      <c r="A895" s="266" t="s">
        <v>922</v>
      </c>
      <c r="B895" s="267">
        <v>1000017182</v>
      </c>
      <c r="C895" s="267">
        <v>1000017183</v>
      </c>
      <c r="D895" s="268" t="s">
        <v>60</v>
      </c>
      <c r="E895" s="268" t="s">
        <v>60</v>
      </c>
      <c r="F895" s="269"/>
      <c r="G895" s="269"/>
      <c r="H895" s="268" t="s">
        <v>60</v>
      </c>
      <c r="I895" s="268" t="s">
        <v>60</v>
      </c>
      <c r="J895" s="273"/>
      <c r="K895" s="273"/>
      <c r="L895" s="271">
        <v>1186.9866750000001</v>
      </c>
      <c r="M895" s="272">
        <v>273.00693525000003</v>
      </c>
    </row>
    <row r="896" spans="1:13" x14ac:dyDescent="0.3">
      <c r="A896" s="266" t="s">
        <v>923</v>
      </c>
      <c r="B896" s="267">
        <v>1000017169</v>
      </c>
      <c r="C896" s="267">
        <v>1000017172</v>
      </c>
      <c r="D896" s="268" t="s">
        <v>60</v>
      </c>
      <c r="E896" s="268" t="s">
        <v>60</v>
      </c>
      <c r="F896" s="269"/>
      <c r="G896" s="269"/>
      <c r="H896" s="268" t="s">
        <v>60</v>
      </c>
      <c r="I896" s="268" t="s">
        <v>60</v>
      </c>
      <c r="J896" s="273"/>
      <c r="K896" s="273"/>
      <c r="L896" s="271">
        <v>9595.928754999999</v>
      </c>
      <c r="M896" s="272">
        <v>2207.0636136499998</v>
      </c>
    </row>
    <row r="897" spans="1:13" ht="24" x14ac:dyDescent="0.3">
      <c r="A897" s="266" t="s">
        <v>924</v>
      </c>
      <c r="B897" s="267">
        <v>1000017170</v>
      </c>
      <c r="C897" s="267">
        <v>1000017171</v>
      </c>
      <c r="D897" s="268" t="s">
        <v>60</v>
      </c>
      <c r="E897" s="268" t="s">
        <v>60</v>
      </c>
      <c r="F897" s="269"/>
      <c r="G897" s="269"/>
      <c r="H897" s="268" t="s">
        <v>60</v>
      </c>
      <c r="I897" s="268" t="s">
        <v>60</v>
      </c>
      <c r="J897" s="273"/>
      <c r="K897" s="273"/>
      <c r="L897" s="271">
        <v>1919.3350574999999</v>
      </c>
      <c r="M897" s="272">
        <v>441.44706322500002</v>
      </c>
    </row>
    <row r="898" spans="1:13" ht="24" x14ac:dyDescent="0.3">
      <c r="A898" s="266" t="s">
        <v>925</v>
      </c>
      <c r="B898" s="267">
        <v>1000017189</v>
      </c>
      <c r="C898" s="267">
        <v>1000017192</v>
      </c>
      <c r="D898" s="268" t="s">
        <v>60</v>
      </c>
      <c r="E898" s="268" t="s">
        <v>60</v>
      </c>
      <c r="F898" s="269"/>
      <c r="G898" s="269"/>
      <c r="H898" s="268" t="s">
        <v>60</v>
      </c>
      <c r="I898" s="268" t="s">
        <v>60</v>
      </c>
      <c r="J898" s="273"/>
      <c r="K898" s="273"/>
      <c r="L898" s="271">
        <v>32.92208325</v>
      </c>
      <c r="M898" s="272">
        <v>7.5720791475000002</v>
      </c>
    </row>
    <row r="899" spans="1:13" ht="24" x14ac:dyDescent="0.3">
      <c r="A899" s="266" t="s">
        <v>926</v>
      </c>
      <c r="B899" s="267">
        <v>1000017190</v>
      </c>
      <c r="C899" s="267">
        <v>1000017191</v>
      </c>
      <c r="D899" s="268" t="s">
        <v>60</v>
      </c>
      <c r="E899" s="268" t="s">
        <v>60</v>
      </c>
      <c r="F899" s="269"/>
      <c r="G899" s="269"/>
      <c r="H899" s="268" t="s">
        <v>60</v>
      </c>
      <c r="I899" s="268" t="s">
        <v>60</v>
      </c>
      <c r="J899" s="273"/>
      <c r="K899" s="273"/>
      <c r="L899" s="271">
        <v>6.5769811863000003</v>
      </c>
      <c r="M899" s="272">
        <v>1.512705672849</v>
      </c>
    </row>
    <row r="900" spans="1:13" ht="24" x14ac:dyDescent="0.3">
      <c r="A900" s="266" t="s">
        <v>927</v>
      </c>
      <c r="B900" s="267">
        <v>1000017233</v>
      </c>
      <c r="C900" s="267">
        <v>1000017236</v>
      </c>
      <c r="D900" s="268" t="s">
        <v>60</v>
      </c>
      <c r="E900" s="268" t="s">
        <v>60</v>
      </c>
      <c r="F900" s="269"/>
      <c r="G900" s="269"/>
      <c r="H900" s="268" t="s">
        <v>60</v>
      </c>
      <c r="I900" s="268" t="s">
        <v>60</v>
      </c>
      <c r="J900" s="273"/>
      <c r="K900" s="273"/>
      <c r="L900" s="271">
        <v>32.92208325</v>
      </c>
      <c r="M900" s="272">
        <v>7.5720791475000002</v>
      </c>
    </row>
    <row r="901" spans="1:13" ht="24" x14ac:dyDescent="0.3">
      <c r="A901" s="266" t="s">
        <v>928</v>
      </c>
      <c r="B901" s="267">
        <v>1000017234</v>
      </c>
      <c r="C901" s="267">
        <v>1000017235</v>
      </c>
      <c r="D901" s="268" t="s">
        <v>60</v>
      </c>
      <c r="E901" s="268" t="s">
        <v>60</v>
      </c>
      <c r="F901" s="269"/>
      <c r="G901" s="269"/>
      <c r="H901" s="268" t="s">
        <v>60</v>
      </c>
      <c r="I901" s="268" t="s">
        <v>60</v>
      </c>
      <c r="J901" s="273"/>
      <c r="K901" s="273"/>
      <c r="L901" s="271">
        <v>6.5769811863000003</v>
      </c>
      <c r="M901" s="272">
        <v>1.512705672849</v>
      </c>
    </row>
    <row r="902" spans="1:13" ht="24" x14ac:dyDescent="0.3">
      <c r="A902" s="266" t="s">
        <v>929</v>
      </c>
      <c r="B902" s="267">
        <v>1000017225</v>
      </c>
      <c r="C902" s="267">
        <v>1000017228</v>
      </c>
      <c r="D902" s="268" t="s">
        <v>60</v>
      </c>
      <c r="E902" s="268" t="s">
        <v>60</v>
      </c>
      <c r="F902" s="269"/>
      <c r="G902" s="269"/>
      <c r="H902" s="268" t="s">
        <v>60</v>
      </c>
      <c r="I902" s="268" t="s">
        <v>60</v>
      </c>
      <c r="J902" s="273"/>
      <c r="K902" s="273"/>
      <c r="L902" s="271">
        <v>5931.9472449999994</v>
      </c>
      <c r="M902" s="272">
        <v>1364.34786635</v>
      </c>
    </row>
    <row r="903" spans="1:13" ht="24" x14ac:dyDescent="0.3">
      <c r="A903" s="266" t="s">
        <v>930</v>
      </c>
      <c r="B903" s="267">
        <v>1000017226</v>
      </c>
      <c r="C903" s="267">
        <v>1000017227</v>
      </c>
      <c r="D903" s="268" t="s">
        <v>60</v>
      </c>
      <c r="E903" s="268" t="s">
        <v>60</v>
      </c>
      <c r="F903" s="269"/>
      <c r="G903" s="269"/>
      <c r="H903" s="268" t="s">
        <v>60</v>
      </c>
      <c r="I903" s="268" t="s">
        <v>60</v>
      </c>
      <c r="J903" s="273"/>
      <c r="K903" s="273"/>
      <c r="L903" s="271">
        <v>1186.9866750000001</v>
      </c>
      <c r="M903" s="272">
        <v>273.00693525000003</v>
      </c>
    </row>
    <row r="904" spans="1:13" ht="24" x14ac:dyDescent="0.3">
      <c r="A904" s="266" t="s">
        <v>931</v>
      </c>
      <c r="B904" s="267">
        <v>1000017214</v>
      </c>
      <c r="C904" s="267">
        <v>1000017215</v>
      </c>
      <c r="D904" s="268" t="s">
        <v>60</v>
      </c>
      <c r="E904" s="268" t="s">
        <v>60</v>
      </c>
      <c r="F904" s="269"/>
      <c r="G904" s="269"/>
      <c r="H904" s="268" t="s">
        <v>60</v>
      </c>
      <c r="I904" s="268" t="s">
        <v>60</v>
      </c>
      <c r="J904" s="273"/>
      <c r="K904" s="273"/>
      <c r="L904" s="271">
        <v>1919.3350574999999</v>
      </c>
      <c r="M904" s="272">
        <v>441.44706322500002</v>
      </c>
    </row>
    <row r="905" spans="1:13" ht="24" x14ac:dyDescent="0.3">
      <c r="A905" s="266" t="s">
        <v>932</v>
      </c>
      <c r="B905" s="267">
        <v>1000017277</v>
      </c>
      <c r="C905" s="267">
        <v>1000017280</v>
      </c>
      <c r="D905" s="268" t="s">
        <v>60</v>
      </c>
      <c r="E905" s="268" t="s">
        <v>60</v>
      </c>
      <c r="F905" s="269"/>
      <c r="G905" s="269"/>
      <c r="H905" s="268" t="s">
        <v>60</v>
      </c>
      <c r="I905" s="268" t="s">
        <v>60</v>
      </c>
      <c r="J905" s="273"/>
      <c r="K905" s="273"/>
      <c r="L905" s="271">
        <v>32.92208325</v>
      </c>
      <c r="M905" s="272">
        <v>7.5720791475000002</v>
      </c>
    </row>
    <row r="906" spans="1:13" ht="24" x14ac:dyDescent="0.3">
      <c r="A906" s="266" t="s">
        <v>933</v>
      </c>
      <c r="B906" s="267">
        <v>1000017278</v>
      </c>
      <c r="C906" s="267">
        <v>1000017279</v>
      </c>
      <c r="D906" s="268" t="s">
        <v>60</v>
      </c>
      <c r="E906" s="268" t="s">
        <v>60</v>
      </c>
      <c r="F906" s="269"/>
      <c r="G906" s="269"/>
      <c r="H906" s="268" t="s">
        <v>60</v>
      </c>
      <c r="I906" s="268" t="s">
        <v>60</v>
      </c>
      <c r="J906" s="273"/>
      <c r="K906" s="273"/>
      <c r="L906" s="271">
        <v>6.5769811863000003</v>
      </c>
      <c r="M906" s="272">
        <v>1.512705672849</v>
      </c>
    </row>
    <row r="907" spans="1:13" ht="24" x14ac:dyDescent="0.3">
      <c r="A907" s="266" t="s">
        <v>934</v>
      </c>
      <c r="B907" s="267">
        <v>1000017269</v>
      </c>
      <c r="C907" s="267">
        <v>1000017272</v>
      </c>
      <c r="D907" s="268" t="s">
        <v>60</v>
      </c>
      <c r="E907" s="268" t="s">
        <v>60</v>
      </c>
      <c r="F907" s="269"/>
      <c r="G907" s="269"/>
      <c r="H907" s="268" t="s">
        <v>60</v>
      </c>
      <c r="I907" s="268" t="s">
        <v>60</v>
      </c>
      <c r="J907" s="273"/>
      <c r="K907" s="273"/>
      <c r="L907" s="271">
        <v>5931.9472449999994</v>
      </c>
      <c r="M907" s="272">
        <v>1364.34786635</v>
      </c>
    </row>
    <row r="908" spans="1:13" ht="24" x14ac:dyDescent="0.3">
      <c r="A908" s="266" t="s">
        <v>935</v>
      </c>
      <c r="B908" s="267">
        <v>1000017270</v>
      </c>
      <c r="C908" s="267">
        <v>1000017271</v>
      </c>
      <c r="D908" s="268" t="s">
        <v>60</v>
      </c>
      <c r="E908" s="268" t="s">
        <v>60</v>
      </c>
      <c r="F908" s="269"/>
      <c r="G908" s="269"/>
      <c r="H908" s="268" t="s">
        <v>60</v>
      </c>
      <c r="I908" s="268" t="s">
        <v>60</v>
      </c>
      <c r="J908" s="273"/>
      <c r="K908" s="273"/>
      <c r="L908" s="271">
        <v>1186.9866750000001</v>
      </c>
      <c r="M908" s="272">
        <v>273.00693525000003</v>
      </c>
    </row>
    <row r="909" spans="1:13" x14ac:dyDescent="0.3">
      <c r="A909" s="266" t="s">
        <v>936</v>
      </c>
      <c r="B909" s="267">
        <v>1000017257</v>
      </c>
      <c r="C909" s="267">
        <v>1000017260</v>
      </c>
      <c r="D909" s="268" t="s">
        <v>60</v>
      </c>
      <c r="E909" s="268" t="s">
        <v>60</v>
      </c>
      <c r="F909" s="269"/>
      <c r="G909" s="269"/>
      <c r="H909" s="268" t="s">
        <v>60</v>
      </c>
      <c r="I909" s="268" t="s">
        <v>60</v>
      </c>
      <c r="J909" s="273"/>
      <c r="K909" s="273"/>
      <c r="L909" s="271">
        <v>9595.928754999999</v>
      </c>
      <c r="M909" s="272">
        <v>2207.0636136499998</v>
      </c>
    </row>
    <row r="910" spans="1:13" ht="24" x14ac:dyDescent="0.3">
      <c r="A910" s="266" t="s">
        <v>937</v>
      </c>
      <c r="B910" s="267">
        <v>1000017258</v>
      </c>
      <c r="C910" s="267">
        <v>1000017259</v>
      </c>
      <c r="D910" s="268" t="s">
        <v>60</v>
      </c>
      <c r="E910" s="268" t="s">
        <v>60</v>
      </c>
      <c r="F910" s="269"/>
      <c r="G910" s="269"/>
      <c r="H910" s="268" t="s">
        <v>60</v>
      </c>
      <c r="I910" s="268" t="s">
        <v>60</v>
      </c>
      <c r="J910" s="273"/>
      <c r="K910" s="273"/>
      <c r="L910" s="271">
        <v>1919.3350574999999</v>
      </c>
      <c r="M910" s="272">
        <v>441.44706322500002</v>
      </c>
    </row>
    <row r="911" spans="1:13" x14ac:dyDescent="0.3">
      <c r="A911" s="266" t="s">
        <v>938</v>
      </c>
      <c r="B911" s="267">
        <v>1000017313</v>
      </c>
      <c r="C911" s="267">
        <v>1000017316</v>
      </c>
      <c r="D911" s="268" t="s">
        <v>60</v>
      </c>
      <c r="E911" s="268" t="s">
        <v>60</v>
      </c>
      <c r="F911" s="269"/>
      <c r="G911" s="269"/>
      <c r="H911" s="268" t="s">
        <v>60</v>
      </c>
      <c r="I911" s="268" t="s">
        <v>60</v>
      </c>
      <c r="J911" s="273"/>
      <c r="K911" s="273"/>
      <c r="L911" s="271">
        <v>5931.9472449999994</v>
      </c>
      <c r="M911" s="272">
        <v>1364.34786635</v>
      </c>
    </row>
    <row r="912" spans="1:13" ht="24" x14ac:dyDescent="0.3">
      <c r="A912" s="266" t="s">
        <v>939</v>
      </c>
      <c r="B912" s="267">
        <v>1000017314</v>
      </c>
      <c r="C912" s="267">
        <v>1000017315</v>
      </c>
      <c r="D912" s="268" t="s">
        <v>60</v>
      </c>
      <c r="E912" s="268" t="s">
        <v>60</v>
      </c>
      <c r="F912" s="269"/>
      <c r="G912" s="269"/>
      <c r="H912" s="268" t="s">
        <v>60</v>
      </c>
      <c r="I912" s="268" t="s">
        <v>60</v>
      </c>
      <c r="J912" s="273"/>
      <c r="K912" s="273"/>
      <c r="L912" s="271">
        <v>1186.9866750000001</v>
      </c>
      <c r="M912" s="272">
        <v>273.00693525000003</v>
      </c>
    </row>
    <row r="913" spans="1:13" x14ac:dyDescent="0.3">
      <c r="A913" s="266" t="s">
        <v>940</v>
      </c>
      <c r="B913" s="267">
        <v>1000017301</v>
      </c>
      <c r="C913" s="267">
        <v>1000017304</v>
      </c>
      <c r="D913" s="268" t="s">
        <v>60</v>
      </c>
      <c r="E913" s="268" t="s">
        <v>60</v>
      </c>
      <c r="F913" s="269"/>
      <c r="G913" s="269"/>
      <c r="H913" s="268" t="s">
        <v>60</v>
      </c>
      <c r="I913" s="268" t="s">
        <v>60</v>
      </c>
      <c r="J913" s="273"/>
      <c r="K913" s="273"/>
      <c r="L913" s="271">
        <v>9595.928754999999</v>
      </c>
      <c r="M913" s="272">
        <v>2207.0636136499998</v>
      </c>
    </row>
    <row r="914" spans="1:13" x14ac:dyDescent="0.3">
      <c r="A914" s="266" t="s">
        <v>941</v>
      </c>
      <c r="B914" s="267">
        <v>1000017302</v>
      </c>
      <c r="C914" s="267">
        <v>1000017303</v>
      </c>
      <c r="D914" s="268" t="s">
        <v>60</v>
      </c>
      <c r="E914" s="268" t="s">
        <v>60</v>
      </c>
      <c r="F914" s="269"/>
      <c r="G914" s="269"/>
      <c r="H914" s="268" t="s">
        <v>60</v>
      </c>
      <c r="I914" s="268" t="s">
        <v>60</v>
      </c>
      <c r="J914" s="273"/>
      <c r="K914" s="273"/>
      <c r="L914" s="271">
        <v>1919.3350574999999</v>
      </c>
      <c r="M914" s="272">
        <v>441.44706322500002</v>
      </c>
    </row>
    <row r="915" spans="1:13" ht="24" x14ac:dyDescent="0.3">
      <c r="A915" s="266" t="s">
        <v>942</v>
      </c>
      <c r="B915" s="267">
        <v>1000017321</v>
      </c>
      <c r="C915" s="267">
        <v>1000017324</v>
      </c>
      <c r="D915" s="268" t="s">
        <v>60</v>
      </c>
      <c r="E915" s="268" t="s">
        <v>60</v>
      </c>
      <c r="F915" s="269"/>
      <c r="G915" s="269"/>
      <c r="H915" s="268" t="s">
        <v>60</v>
      </c>
      <c r="I915" s="268" t="s">
        <v>60</v>
      </c>
      <c r="J915" s="273"/>
      <c r="K915" s="273"/>
      <c r="L915" s="271">
        <v>32.92208325</v>
      </c>
      <c r="M915" s="272">
        <v>7.5720791475000002</v>
      </c>
    </row>
    <row r="916" spans="1:13" ht="24" x14ac:dyDescent="0.3">
      <c r="A916" s="266" t="s">
        <v>943</v>
      </c>
      <c r="B916" s="267">
        <v>1000017322</v>
      </c>
      <c r="C916" s="267">
        <v>1000017323</v>
      </c>
      <c r="D916" s="268" t="s">
        <v>60</v>
      </c>
      <c r="E916" s="268" t="s">
        <v>60</v>
      </c>
      <c r="F916" s="269"/>
      <c r="G916" s="269"/>
      <c r="H916" s="268" t="s">
        <v>60</v>
      </c>
      <c r="I916" s="268" t="s">
        <v>60</v>
      </c>
      <c r="J916" s="273"/>
      <c r="K916" s="273"/>
      <c r="L916" s="271">
        <v>6.5769811863000003</v>
      </c>
      <c r="M916" s="272">
        <v>1.512705672849</v>
      </c>
    </row>
    <row r="917" spans="1:13" ht="24" x14ac:dyDescent="0.3">
      <c r="A917" s="266" t="s">
        <v>944</v>
      </c>
      <c r="B917" s="267">
        <v>1000017365</v>
      </c>
      <c r="C917" s="267">
        <v>1000017368</v>
      </c>
      <c r="D917" s="268" t="s">
        <v>60</v>
      </c>
      <c r="E917" s="268" t="s">
        <v>60</v>
      </c>
      <c r="F917" s="269"/>
      <c r="G917" s="269"/>
      <c r="H917" s="268" t="s">
        <v>60</v>
      </c>
      <c r="I917" s="268" t="s">
        <v>60</v>
      </c>
      <c r="J917" s="273"/>
      <c r="K917" s="273"/>
      <c r="L917" s="271">
        <v>32.92208325</v>
      </c>
      <c r="M917" s="272">
        <v>7.5720791475000002</v>
      </c>
    </row>
    <row r="918" spans="1:13" ht="24" x14ac:dyDescent="0.3">
      <c r="A918" s="266" t="s">
        <v>945</v>
      </c>
      <c r="B918" s="267">
        <v>1000017366</v>
      </c>
      <c r="C918" s="267">
        <v>1000017367</v>
      </c>
      <c r="D918" s="268" t="s">
        <v>60</v>
      </c>
      <c r="E918" s="268" t="s">
        <v>60</v>
      </c>
      <c r="F918" s="269"/>
      <c r="G918" s="269"/>
      <c r="H918" s="268" t="s">
        <v>60</v>
      </c>
      <c r="I918" s="268" t="s">
        <v>60</v>
      </c>
      <c r="J918" s="273"/>
      <c r="K918" s="273"/>
      <c r="L918" s="271">
        <v>6.5769811863000003</v>
      </c>
      <c r="M918" s="272">
        <v>1.512705672849</v>
      </c>
    </row>
    <row r="919" spans="1:13" ht="24" x14ac:dyDescent="0.3">
      <c r="A919" s="266" t="s">
        <v>946</v>
      </c>
      <c r="B919" s="267">
        <v>1000017357</v>
      </c>
      <c r="C919" s="267">
        <v>1000017360</v>
      </c>
      <c r="D919" s="268" t="s">
        <v>60</v>
      </c>
      <c r="E919" s="268" t="s">
        <v>60</v>
      </c>
      <c r="F919" s="269"/>
      <c r="G919" s="269"/>
      <c r="H919" s="268" t="s">
        <v>60</v>
      </c>
      <c r="I919" s="268" t="s">
        <v>60</v>
      </c>
      <c r="J919" s="273"/>
      <c r="K919" s="273"/>
      <c r="L919" s="271">
        <v>5931.9472449999994</v>
      </c>
      <c r="M919" s="272">
        <v>1364.34786635</v>
      </c>
    </row>
    <row r="920" spans="1:13" ht="24" x14ac:dyDescent="0.3">
      <c r="A920" s="266" t="s">
        <v>947</v>
      </c>
      <c r="B920" s="267">
        <v>1000017358</v>
      </c>
      <c r="C920" s="267">
        <v>1000017359</v>
      </c>
      <c r="D920" s="268" t="s">
        <v>60</v>
      </c>
      <c r="E920" s="268" t="s">
        <v>60</v>
      </c>
      <c r="F920" s="269"/>
      <c r="G920" s="269"/>
      <c r="H920" s="268" t="s">
        <v>60</v>
      </c>
      <c r="I920" s="268" t="s">
        <v>60</v>
      </c>
      <c r="J920" s="273"/>
      <c r="K920" s="273"/>
      <c r="L920" s="271">
        <v>1186.9866750000001</v>
      </c>
      <c r="M920" s="272">
        <v>273.00693525000003</v>
      </c>
    </row>
    <row r="921" spans="1:13" x14ac:dyDescent="0.3">
      <c r="A921" s="266" t="s">
        <v>948</v>
      </c>
      <c r="B921" s="267">
        <v>1000017345</v>
      </c>
      <c r="C921" s="267">
        <v>1000017348</v>
      </c>
      <c r="D921" s="268" t="s">
        <v>60</v>
      </c>
      <c r="E921" s="268" t="s">
        <v>60</v>
      </c>
      <c r="F921" s="269"/>
      <c r="G921" s="269"/>
      <c r="H921" s="268" t="s">
        <v>60</v>
      </c>
      <c r="I921" s="268" t="s">
        <v>60</v>
      </c>
      <c r="J921" s="273"/>
      <c r="K921" s="273"/>
      <c r="L921" s="271">
        <v>9595.928754999999</v>
      </c>
      <c r="M921" s="272">
        <v>2207.0636136499998</v>
      </c>
    </row>
    <row r="922" spans="1:13" ht="24" x14ac:dyDescent="0.3">
      <c r="A922" s="266" t="s">
        <v>949</v>
      </c>
      <c r="B922" s="267">
        <v>1000017346</v>
      </c>
      <c r="C922" s="267">
        <v>1000017347</v>
      </c>
      <c r="D922" s="268" t="s">
        <v>60</v>
      </c>
      <c r="E922" s="268" t="s">
        <v>60</v>
      </c>
      <c r="F922" s="269"/>
      <c r="G922" s="269"/>
      <c r="H922" s="268" t="s">
        <v>60</v>
      </c>
      <c r="I922" s="268" t="s">
        <v>60</v>
      </c>
      <c r="J922" s="273"/>
      <c r="K922" s="273"/>
      <c r="L922" s="271">
        <v>1919.3350574999999</v>
      </c>
      <c r="M922" s="272">
        <v>441.44706322500002</v>
      </c>
    </row>
    <row r="923" spans="1:13" x14ac:dyDescent="0.3">
      <c r="A923" s="266" t="s">
        <v>950</v>
      </c>
      <c r="B923" s="267">
        <v>1000017401</v>
      </c>
      <c r="C923" s="267">
        <v>1000017404</v>
      </c>
      <c r="D923" s="268" t="s">
        <v>60</v>
      </c>
      <c r="E923" s="268" t="s">
        <v>60</v>
      </c>
      <c r="F923" s="269"/>
      <c r="G923" s="269"/>
      <c r="H923" s="268" t="s">
        <v>60</v>
      </c>
      <c r="I923" s="268" t="s">
        <v>60</v>
      </c>
      <c r="J923" s="273"/>
      <c r="K923" s="273"/>
      <c r="L923" s="271">
        <v>5931.9472449999994</v>
      </c>
      <c r="M923" s="272">
        <v>1364.34786635</v>
      </c>
    </row>
    <row r="924" spans="1:13" ht="24" x14ac:dyDescent="0.3">
      <c r="A924" s="266" t="s">
        <v>951</v>
      </c>
      <c r="B924" s="267">
        <v>1000017402</v>
      </c>
      <c r="C924" s="267">
        <v>1000017403</v>
      </c>
      <c r="D924" s="268" t="s">
        <v>60</v>
      </c>
      <c r="E924" s="268" t="s">
        <v>60</v>
      </c>
      <c r="F924" s="269"/>
      <c r="G924" s="269"/>
      <c r="H924" s="268" t="s">
        <v>60</v>
      </c>
      <c r="I924" s="268" t="s">
        <v>60</v>
      </c>
      <c r="J924" s="273"/>
      <c r="K924" s="273"/>
      <c r="L924" s="271">
        <v>1186.9866750000001</v>
      </c>
      <c r="M924" s="272">
        <v>273.00693525000003</v>
      </c>
    </row>
    <row r="925" spans="1:13" x14ac:dyDescent="0.3">
      <c r="A925" s="266" t="s">
        <v>952</v>
      </c>
      <c r="B925" s="267">
        <v>1000017389</v>
      </c>
      <c r="C925" s="267">
        <v>1000017392</v>
      </c>
      <c r="D925" s="268" t="s">
        <v>60</v>
      </c>
      <c r="E925" s="268" t="s">
        <v>60</v>
      </c>
      <c r="F925" s="269"/>
      <c r="G925" s="269"/>
      <c r="H925" s="268" t="s">
        <v>60</v>
      </c>
      <c r="I925" s="268" t="s">
        <v>60</v>
      </c>
      <c r="J925" s="273"/>
      <c r="K925" s="273"/>
      <c r="L925" s="271">
        <v>9595.928754999999</v>
      </c>
      <c r="M925" s="272">
        <v>2207.0636136499998</v>
      </c>
    </row>
    <row r="926" spans="1:13" x14ac:dyDescent="0.3">
      <c r="A926" s="266" t="s">
        <v>953</v>
      </c>
      <c r="B926" s="267">
        <v>1000017390</v>
      </c>
      <c r="C926" s="267">
        <v>1000017391</v>
      </c>
      <c r="D926" s="268" t="s">
        <v>60</v>
      </c>
      <c r="E926" s="268" t="s">
        <v>60</v>
      </c>
      <c r="F926" s="269"/>
      <c r="G926" s="269"/>
      <c r="H926" s="268" t="s">
        <v>60</v>
      </c>
      <c r="I926" s="268" t="s">
        <v>60</v>
      </c>
      <c r="J926" s="273"/>
      <c r="K926" s="273"/>
      <c r="L926" s="271">
        <v>1919.3350574999999</v>
      </c>
      <c r="M926" s="272">
        <v>441.44706322500002</v>
      </c>
    </row>
    <row r="927" spans="1:13" ht="24" x14ac:dyDescent="0.3">
      <c r="A927" s="266" t="s">
        <v>954</v>
      </c>
      <c r="B927" s="267">
        <v>1000017409</v>
      </c>
      <c r="C927" s="267">
        <v>1000017412</v>
      </c>
      <c r="D927" s="268" t="s">
        <v>60</v>
      </c>
      <c r="E927" s="268" t="s">
        <v>60</v>
      </c>
      <c r="F927" s="269"/>
      <c r="G927" s="269"/>
      <c r="H927" s="268" t="s">
        <v>60</v>
      </c>
      <c r="I927" s="268" t="s">
        <v>60</v>
      </c>
      <c r="J927" s="273"/>
      <c r="K927" s="273"/>
      <c r="L927" s="271">
        <v>32.92208325</v>
      </c>
      <c r="M927" s="272">
        <v>7.5720791475000002</v>
      </c>
    </row>
    <row r="928" spans="1:13" ht="24" x14ac:dyDescent="0.3">
      <c r="A928" s="266" t="s">
        <v>955</v>
      </c>
      <c r="B928" s="267">
        <v>1000017410</v>
      </c>
      <c r="C928" s="267">
        <v>1000017411</v>
      </c>
      <c r="D928" s="268" t="s">
        <v>60</v>
      </c>
      <c r="E928" s="268" t="s">
        <v>60</v>
      </c>
      <c r="F928" s="269"/>
      <c r="G928" s="269"/>
      <c r="H928" s="268" t="s">
        <v>60</v>
      </c>
      <c r="I928" s="268" t="s">
        <v>60</v>
      </c>
      <c r="J928" s="273"/>
      <c r="K928" s="273"/>
      <c r="L928" s="271">
        <v>6.5769811863000003</v>
      </c>
      <c r="M928" s="272">
        <v>1.512705672849</v>
      </c>
    </row>
    <row r="929" spans="1:13" x14ac:dyDescent="0.3">
      <c r="A929" s="266" t="s">
        <v>956</v>
      </c>
      <c r="B929" s="267">
        <v>1000016343</v>
      </c>
      <c r="C929" s="267">
        <v>1000016344</v>
      </c>
      <c r="D929" s="268" t="s">
        <v>60</v>
      </c>
      <c r="E929" s="268" t="s">
        <v>60</v>
      </c>
      <c r="F929" s="269"/>
      <c r="G929" s="269"/>
      <c r="H929" s="268" t="s">
        <v>60</v>
      </c>
      <c r="I929" s="268" t="s">
        <v>60</v>
      </c>
      <c r="J929" s="273"/>
      <c r="K929" s="273"/>
      <c r="L929" s="271">
        <v>2356.0565700000002</v>
      </c>
      <c r="M929" s="272">
        <v>541.89301110000008</v>
      </c>
    </row>
    <row r="930" spans="1:13" x14ac:dyDescent="0.3">
      <c r="A930" s="266" t="s">
        <v>957</v>
      </c>
      <c r="B930" s="267">
        <v>1000016329</v>
      </c>
      <c r="C930" s="267">
        <v>1000016332</v>
      </c>
      <c r="D930" s="268" t="s">
        <v>60</v>
      </c>
      <c r="E930" s="268" t="s">
        <v>60</v>
      </c>
      <c r="F930" s="269"/>
      <c r="G930" s="269"/>
      <c r="H930" s="268" t="s">
        <v>60</v>
      </c>
      <c r="I930" s="268" t="s">
        <v>60</v>
      </c>
      <c r="J930" s="273"/>
      <c r="K930" s="273"/>
      <c r="L930" s="271">
        <v>21197.790337500002</v>
      </c>
      <c r="M930" s="272">
        <v>4875.4917776250004</v>
      </c>
    </row>
    <row r="931" spans="1:13" x14ac:dyDescent="0.3">
      <c r="A931" s="266" t="s">
        <v>958</v>
      </c>
      <c r="B931" s="267">
        <v>1000016330</v>
      </c>
      <c r="C931" s="267">
        <v>1000016331</v>
      </c>
      <c r="D931" s="268" t="s">
        <v>60</v>
      </c>
      <c r="E931" s="268" t="s">
        <v>60</v>
      </c>
      <c r="F931" s="269"/>
      <c r="G931" s="269"/>
      <c r="H931" s="268" t="s">
        <v>60</v>
      </c>
      <c r="I931" s="268" t="s">
        <v>60</v>
      </c>
      <c r="J931" s="273"/>
      <c r="K931" s="273"/>
      <c r="L931" s="271">
        <v>4240.3045999999995</v>
      </c>
      <c r="M931" s="272">
        <v>975.27005799999995</v>
      </c>
    </row>
    <row r="932" spans="1:13" x14ac:dyDescent="0.3">
      <c r="A932" s="266" t="s">
        <v>959</v>
      </c>
      <c r="B932" s="267">
        <v>1000016323</v>
      </c>
      <c r="C932" s="267">
        <v>1000016326</v>
      </c>
      <c r="D932" s="268" t="s">
        <v>60</v>
      </c>
      <c r="E932" s="268" t="s">
        <v>60</v>
      </c>
      <c r="F932" s="269"/>
      <c r="G932" s="269"/>
      <c r="H932" s="268" t="s">
        <v>60</v>
      </c>
      <c r="I932" s="268" t="s">
        <v>60</v>
      </c>
      <c r="J932" s="273"/>
      <c r="K932" s="273"/>
      <c r="L932" s="271">
        <v>26168.950255</v>
      </c>
      <c r="M932" s="272">
        <v>6018.8585586500003</v>
      </c>
    </row>
    <row r="933" spans="1:13" x14ac:dyDescent="0.3">
      <c r="A933" s="266" t="s">
        <v>960</v>
      </c>
      <c r="B933" s="267">
        <v>1000016324</v>
      </c>
      <c r="C933" s="267">
        <v>1000016325</v>
      </c>
      <c r="D933" s="268" t="s">
        <v>60</v>
      </c>
      <c r="E933" s="268" t="s">
        <v>60</v>
      </c>
      <c r="F933" s="269"/>
      <c r="G933" s="269"/>
      <c r="H933" s="268" t="s">
        <v>60</v>
      </c>
      <c r="I933" s="268" t="s">
        <v>60</v>
      </c>
      <c r="J933" s="273"/>
      <c r="K933" s="273"/>
      <c r="L933" s="271">
        <v>5233.9393574999995</v>
      </c>
      <c r="M933" s="272">
        <v>1203.806052225</v>
      </c>
    </row>
    <row r="934" spans="1:13" x14ac:dyDescent="0.3">
      <c r="A934" s="266" t="s">
        <v>961</v>
      </c>
      <c r="B934" s="267">
        <v>1000017979</v>
      </c>
      <c r="C934" s="267">
        <v>1000017984</v>
      </c>
      <c r="D934" s="268" t="s">
        <v>60</v>
      </c>
      <c r="E934" s="268" t="s">
        <v>60</v>
      </c>
      <c r="F934" s="269"/>
      <c r="G934" s="269"/>
      <c r="H934" s="268" t="s">
        <v>60</v>
      </c>
      <c r="I934" s="268" t="s">
        <v>60</v>
      </c>
      <c r="J934" s="273"/>
      <c r="K934" s="273"/>
      <c r="L934" s="271">
        <v>6412.7141750000001</v>
      </c>
      <c r="M934" s="272">
        <v>1474.9242602500001</v>
      </c>
    </row>
    <row r="935" spans="1:13" x14ac:dyDescent="0.3">
      <c r="A935" s="266" t="s">
        <v>962</v>
      </c>
      <c r="B935" s="267">
        <v>1000017985</v>
      </c>
      <c r="C935" s="267">
        <v>1000017990</v>
      </c>
      <c r="D935" s="268" t="s">
        <v>60</v>
      </c>
      <c r="E935" s="268" t="s">
        <v>60</v>
      </c>
      <c r="F935" s="269"/>
      <c r="G935" s="269"/>
      <c r="H935" s="268" t="s">
        <v>60</v>
      </c>
      <c r="I935" s="268" t="s">
        <v>60</v>
      </c>
      <c r="J935" s="273"/>
      <c r="K935" s="273"/>
      <c r="L935" s="271">
        <v>13739.18413</v>
      </c>
      <c r="M935" s="272">
        <v>3160.0123499000001</v>
      </c>
    </row>
    <row r="936" spans="1:13" x14ac:dyDescent="0.3">
      <c r="A936" s="266" t="s">
        <v>963</v>
      </c>
      <c r="B936" s="267">
        <v>1000017991</v>
      </c>
      <c r="C936" s="267">
        <v>1000017996</v>
      </c>
      <c r="D936" s="268" t="s">
        <v>60</v>
      </c>
      <c r="E936" s="268" t="s">
        <v>60</v>
      </c>
      <c r="F936" s="269"/>
      <c r="G936" s="269"/>
      <c r="H936" s="268" t="s">
        <v>60</v>
      </c>
      <c r="I936" s="268" t="s">
        <v>60</v>
      </c>
      <c r="J936" s="273"/>
      <c r="K936" s="273"/>
      <c r="L936" s="271">
        <v>47.703426749999991</v>
      </c>
      <c r="M936" s="272">
        <v>10.971788152499999</v>
      </c>
    </row>
    <row r="937" spans="1:13" ht="24" x14ac:dyDescent="0.3">
      <c r="A937" s="266" t="s">
        <v>964</v>
      </c>
      <c r="B937" s="267">
        <v>1000017980</v>
      </c>
      <c r="C937" s="267">
        <v>1000017981</v>
      </c>
      <c r="D937" s="268" t="s">
        <v>60</v>
      </c>
      <c r="E937" s="268" t="s">
        <v>60</v>
      </c>
      <c r="F937" s="269"/>
      <c r="G937" s="269"/>
      <c r="H937" s="268" t="s">
        <v>60</v>
      </c>
      <c r="I937" s="268" t="s">
        <v>60</v>
      </c>
      <c r="J937" s="273"/>
      <c r="K937" s="273"/>
      <c r="L937" s="271">
        <v>1284.0359000000001</v>
      </c>
      <c r="M937" s="272">
        <v>295.32825700000001</v>
      </c>
    </row>
    <row r="938" spans="1:13" x14ac:dyDescent="0.3">
      <c r="A938" s="266" t="s">
        <v>965</v>
      </c>
      <c r="B938" s="267">
        <v>1000017986</v>
      </c>
      <c r="C938" s="267">
        <v>1000017987</v>
      </c>
      <c r="D938" s="268" t="s">
        <v>60</v>
      </c>
      <c r="E938" s="268" t="s">
        <v>60</v>
      </c>
      <c r="F938" s="269"/>
      <c r="G938" s="269"/>
      <c r="H938" s="268" t="s">
        <v>60</v>
      </c>
      <c r="I938" s="268" t="s">
        <v>60</v>
      </c>
      <c r="J938" s="273"/>
      <c r="K938" s="273"/>
      <c r="L938" s="271">
        <v>2748.732665</v>
      </c>
      <c r="M938" s="272">
        <v>632.20851295</v>
      </c>
    </row>
    <row r="939" spans="1:13" x14ac:dyDescent="0.3">
      <c r="A939" s="266" t="s">
        <v>966</v>
      </c>
      <c r="B939" s="267">
        <v>1000017992</v>
      </c>
      <c r="C939" s="267">
        <v>1000017993</v>
      </c>
      <c r="D939" s="268" t="s">
        <v>60</v>
      </c>
      <c r="E939" s="268" t="s">
        <v>60</v>
      </c>
      <c r="F939" s="269"/>
      <c r="G939" s="269"/>
      <c r="H939" s="268" t="s">
        <v>60</v>
      </c>
      <c r="I939" s="268" t="s">
        <v>60</v>
      </c>
      <c r="J939" s="273"/>
      <c r="K939" s="273"/>
      <c r="L939" s="271">
        <v>9.5556159999999988</v>
      </c>
      <c r="M939" s="272">
        <v>2.1977916799999999</v>
      </c>
    </row>
    <row r="940" spans="1:13" x14ac:dyDescent="0.3">
      <c r="A940" s="266" t="s">
        <v>967</v>
      </c>
      <c r="B940" s="267">
        <v>1000016333</v>
      </c>
      <c r="C940" s="267">
        <v>1000016336</v>
      </c>
      <c r="D940" s="268" t="s">
        <v>60</v>
      </c>
      <c r="E940" s="268" t="s">
        <v>60</v>
      </c>
      <c r="F940" s="269"/>
      <c r="G940" s="269"/>
      <c r="H940" s="268" t="s">
        <v>60</v>
      </c>
      <c r="I940" s="268" t="s">
        <v>60</v>
      </c>
      <c r="J940" s="273"/>
      <c r="K940" s="273"/>
      <c r="L940" s="271">
        <v>92.570029999999988</v>
      </c>
      <c r="M940" s="272">
        <v>21.291106899999999</v>
      </c>
    </row>
    <row r="941" spans="1:13" x14ac:dyDescent="0.3">
      <c r="A941" s="266" t="s">
        <v>968</v>
      </c>
      <c r="B941" s="267">
        <v>1000016334</v>
      </c>
      <c r="C941" s="267">
        <v>1000016335</v>
      </c>
      <c r="D941" s="268" t="s">
        <v>60</v>
      </c>
      <c r="E941" s="268" t="s">
        <v>60</v>
      </c>
      <c r="F941" s="269"/>
      <c r="G941" s="269"/>
      <c r="H941" s="268" t="s">
        <v>60</v>
      </c>
      <c r="I941" s="268" t="s">
        <v>60</v>
      </c>
      <c r="J941" s="273"/>
      <c r="K941" s="273"/>
      <c r="L941" s="271">
        <v>18.3646995</v>
      </c>
      <c r="M941" s="272">
        <v>4.2238808850000007</v>
      </c>
    </row>
    <row r="942" spans="1:13" x14ac:dyDescent="0.3">
      <c r="A942" s="266" t="s">
        <v>969</v>
      </c>
      <c r="B942" s="267">
        <v>1000015521</v>
      </c>
      <c r="C942" s="267">
        <v>1000015522</v>
      </c>
      <c r="D942" s="268" t="s">
        <v>60</v>
      </c>
      <c r="E942" s="268" t="s">
        <v>60</v>
      </c>
      <c r="F942" s="269"/>
      <c r="G942" s="269"/>
      <c r="H942" s="268" t="s">
        <v>60</v>
      </c>
      <c r="I942" s="268" t="s">
        <v>60</v>
      </c>
      <c r="J942" s="273"/>
      <c r="K942" s="273"/>
      <c r="L942" s="271">
        <v>4.5881887449999992</v>
      </c>
      <c r="M942" s="272">
        <v>1.0552834113499998</v>
      </c>
    </row>
    <row r="943" spans="1:13" x14ac:dyDescent="0.3">
      <c r="A943" s="266" t="s">
        <v>970</v>
      </c>
      <c r="B943" s="267">
        <v>1000015466</v>
      </c>
      <c r="C943" s="267">
        <v>1000015467</v>
      </c>
      <c r="D943" s="268" t="s">
        <v>60</v>
      </c>
      <c r="E943" s="268" t="s">
        <v>60</v>
      </c>
      <c r="F943" s="269"/>
      <c r="G943" s="269"/>
      <c r="H943" s="268" t="s">
        <v>60</v>
      </c>
      <c r="I943" s="268" t="s">
        <v>60</v>
      </c>
      <c r="J943" s="273"/>
      <c r="K943" s="273"/>
      <c r="L943" s="271">
        <v>1570.7043800000001</v>
      </c>
      <c r="M943" s="272">
        <v>361.26200740000007</v>
      </c>
    </row>
    <row r="944" spans="1:13" x14ac:dyDescent="0.3">
      <c r="A944" s="266" t="s">
        <v>971</v>
      </c>
      <c r="B944" s="267">
        <v>1000015458</v>
      </c>
      <c r="C944" s="267">
        <v>1000015459</v>
      </c>
      <c r="D944" s="268" t="s">
        <v>60</v>
      </c>
      <c r="E944" s="268" t="s">
        <v>60</v>
      </c>
      <c r="F944" s="269"/>
      <c r="G944" s="269"/>
      <c r="H944" s="268" t="s">
        <v>60</v>
      </c>
      <c r="I944" s="268" t="s">
        <v>60</v>
      </c>
      <c r="J944" s="273"/>
      <c r="K944" s="273"/>
      <c r="L944" s="271">
        <v>1570.7043800000001</v>
      </c>
      <c r="M944" s="272">
        <v>361.26200740000007</v>
      </c>
    </row>
    <row r="945" spans="1:13" x14ac:dyDescent="0.3">
      <c r="A945" s="266" t="s">
        <v>972</v>
      </c>
      <c r="B945" s="267">
        <v>1000015472</v>
      </c>
      <c r="C945" s="267">
        <v>1000015473</v>
      </c>
      <c r="D945" s="268" t="s">
        <v>60</v>
      </c>
      <c r="E945" s="268" t="s">
        <v>60</v>
      </c>
      <c r="F945" s="269"/>
      <c r="G945" s="269"/>
      <c r="H945" s="268" t="s">
        <v>60</v>
      </c>
      <c r="I945" s="268" t="s">
        <v>60</v>
      </c>
      <c r="J945" s="273"/>
      <c r="K945" s="273"/>
      <c r="L945" s="271">
        <v>5.4496872500000002</v>
      </c>
      <c r="M945" s="272">
        <v>1.2534280675</v>
      </c>
    </row>
    <row r="946" spans="1:13" x14ac:dyDescent="0.3">
      <c r="A946" s="266" t="s">
        <v>973</v>
      </c>
      <c r="B946" s="267">
        <v>1000015425</v>
      </c>
      <c r="C946" s="267">
        <v>1000015426</v>
      </c>
      <c r="D946" s="268" t="s">
        <v>60</v>
      </c>
      <c r="E946" s="268" t="s">
        <v>60</v>
      </c>
      <c r="F946" s="269"/>
      <c r="G946" s="269"/>
      <c r="H946" s="268" t="s">
        <v>60</v>
      </c>
      <c r="I946" s="268" t="s">
        <v>60</v>
      </c>
      <c r="J946" s="273"/>
      <c r="K946" s="273"/>
      <c r="L946" s="271">
        <v>1570.7043800000001</v>
      </c>
      <c r="M946" s="272">
        <v>361.26200740000007</v>
      </c>
    </row>
    <row r="947" spans="1:13" ht="24" x14ac:dyDescent="0.3">
      <c r="A947" s="266" t="s">
        <v>974</v>
      </c>
      <c r="B947" s="267">
        <v>1000015437</v>
      </c>
      <c r="C947" s="267">
        <v>1000015438</v>
      </c>
      <c r="D947" s="268" t="s">
        <v>60</v>
      </c>
      <c r="E947" s="268" t="s">
        <v>60</v>
      </c>
      <c r="F947" s="269"/>
      <c r="G947" s="269"/>
      <c r="H947" s="268" t="s">
        <v>60</v>
      </c>
      <c r="I947" s="268" t="s">
        <v>60</v>
      </c>
      <c r="J947" s="273"/>
      <c r="K947" s="273"/>
      <c r="L947" s="271">
        <v>5.4953601083499999</v>
      </c>
      <c r="M947" s="272">
        <v>1.2639328249205</v>
      </c>
    </row>
    <row r="948" spans="1:13" x14ac:dyDescent="0.3">
      <c r="A948" s="266" t="s">
        <v>975</v>
      </c>
      <c r="B948" s="267">
        <v>1000015408</v>
      </c>
      <c r="C948" s="267">
        <v>1000015409</v>
      </c>
      <c r="D948" s="268" t="s">
        <v>60</v>
      </c>
      <c r="E948" s="268" t="s">
        <v>60</v>
      </c>
      <c r="F948" s="269"/>
      <c r="G948" s="269"/>
      <c r="H948" s="268" t="s">
        <v>60</v>
      </c>
      <c r="I948" s="268" t="s">
        <v>60</v>
      </c>
      <c r="J948" s="273"/>
      <c r="K948" s="273"/>
      <c r="L948" s="271">
        <v>872.69649249999998</v>
      </c>
      <c r="M948" s="272">
        <v>200.72019327500001</v>
      </c>
    </row>
    <row r="949" spans="1:13" x14ac:dyDescent="0.3">
      <c r="A949" s="266" t="s">
        <v>976</v>
      </c>
      <c r="B949" s="267">
        <v>1000015400</v>
      </c>
      <c r="C949" s="267">
        <v>1000015401</v>
      </c>
      <c r="D949" s="268" t="s">
        <v>60</v>
      </c>
      <c r="E949" s="268" t="s">
        <v>60</v>
      </c>
      <c r="F949" s="269"/>
      <c r="G949" s="269"/>
      <c r="H949" s="268" t="s">
        <v>60</v>
      </c>
      <c r="I949" s="268" t="s">
        <v>60</v>
      </c>
      <c r="J949" s="273"/>
      <c r="K949" s="273"/>
      <c r="L949" s="271">
        <v>872.69649249999998</v>
      </c>
      <c r="M949" s="272">
        <v>200.72019327500001</v>
      </c>
    </row>
    <row r="950" spans="1:13" x14ac:dyDescent="0.3">
      <c r="A950" s="266" t="s">
        <v>977</v>
      </c>
      <c r="B950" s="267">
        <v>1000015416</v>
      </c>
      <c r="C950" s="267">
        <v>1000015417</v>
      </c>
      <c r="D950" s="268" t="s">
        <v>60</v>
      </c>
      <c r="E950" s="268" t="s">
        <v>60</v>
      </c>
      <c r="F950" s="269"/>
      <c r="G950" s="269"/>
      <c r="H950" s="268" t="s">
        <v>60</v>
      </c>
      <c r="I950" s="268" t="s">
        <v>60</v>
      </c>
      <c r="J950" s="273"/>
      <c r="K950" s="273"/>
      <c r="L950" s="271">
        <v>3.0529745200500003</v>
      </c>
      <c r="M950" s="272">
        <v>0.70218413961150006</v>
      </c>
    </row>
    <row r="951" spans="1:13" x14ac:dyDescent="0.3">
      <c r="A951" s="266" t="s">
        <v>978</v>
      </c>
      <c r="B951" s="267">
        <v>1000015441</v>
      </c>
      <c r="C951" s="267">
        <v>1000015442</v>
      </c>
      <c r="D951" s="268" t="s">
        <v>60</v>
      </c>
      <c r="E951" s="268" t="s">
        <v>60</v>
      </c>
      <c r="F951" s="269"/>
      <c r="G951" s="269"/>
      <c r="H951" s="268" t="s">
        <v>60</v>
      </c>
      <c r="I951" s="268" t="s">
        <v>60</v>
      </c>
      <c r="J951" s="273"/>
      <c r="K951" s="273"/>
      <c r="L951" s="271">
        <v>2617.3429449999999</v>
      </c>
      <c r="M951" s="272">
        <v>601.98887735000005</v>
      </c>
    </row>
    <row r="952" spans="1:13" x14ac:dyDescent="0.3">
      <c r="A952" s="266" t="s">
        <v>979</v>
      </c>
      <c r="B952" s="267">
        <v>1000015525</v>
      </c>
      <c r="C952" s="267">
        <v>1000015526</v>
      </c>
      <c r="D952" s="268" t="s">
        <v>60</v>
      </c>
      <c r="E952" s="268" t="s">
        <v>60</v>
      </c>
      <c r="F952" s="269"/>
      <c r="G952" s="269"/>
      <c r="H952" s="268" t="s">
        <v>60</v>
      </c>
      <c r="I952" s="268" t="s">
        <v>60</v>
      </c>
      <c r="J952" s="273"/>
      <c r="K952" s="273"/>
      <c r="L952" s="271">
        <v>1309.418005</v>
      </c>
      <c r="M952" s="272">
        <v>301.16614114999999</v>
      </c>
    </row>
    <row r="953" spans="1:13" x14ac:dyDescent="0.3">
      <c r="A953" s="266" t="s">
        <v>980</v>
      </c>
      <c r="B953" s="267">
        <v>1000016235</v>
      </c>
      <c r="C953" s="267">
        <v>1000016236</v>
      </c>
      <c r="D953" s="268" t="s">
        <v>60</v>
      </c>
      <c r="E953" s="268" t="s">
        <v>60</v>
      </c>
      <c r="F953" s="269"/>
      <c r="G953" s="269"/>
      <c r="H953" s="268" t="s">
        <v>60</v>
      </c>
      <c r="I953" s="268" t="s">
        <v>60</v>
      </c>
      <c r="J953" s="273"/>
      <c r="K953" s="273"/>
      <c r="L953" s="271">
        <v>8243.9583974999987</v>
      </c>
      <c r="M953" s="272">
        <v>1896.1104314249999</v>
      </c>
    </row>
    <row r="954" spans="1:13" x14ac:dyDescent="0.3">
      <c r="A954" s="266" t="s">
        <v>981</v>
      </c>
      <c r="B954" s="267">
        <v>1000015444</v>
      </c>
      <c r="C954" s="267">
        <v>1000015445</v>
      </c>
      <c r="D954" s="268" t="s">
        <v>60</v>
      </c>
      <c r="E954" s="268" t="s">
        <v>60</v>
      </c>
      <c r="F954" s="269"/>
      <c r="G954" s="269"/>
      <c r="H954" s="268" t="s">
        <v>60</v>
      </c>
      <c r="I954" s="268" t="s">
        <v>60</v>
      </c>
      <c r="J954" s="273"/>
      <c r="K954" s="273"/>
      <c r="L954" s="271">
        <v>655.45553499999994</v>
      </c>
      <c r="M954" s="272">
        <v>150.75477304999998</v>
      </c>
    </row>
    <row r="955" spans="1:13" x14ac:dyDescent="0.3">
      <c r="A955" s="266" t="s">
        <v>982</v>
      </c>
      <c r="B955" s="267">
        <v>1000015852</v>
      </c>
      <c r="C955" s="267">
        <v>1000015855</v>
      </c>
      <c r="D955" s="268" t="s">
        <v>60</v>
      </c>
      <c r="E955" s="268" t="s">
        <v>60</v>
      </c>
      <c r="F955" s="269"/>
      <c r="G955" s="269"/>
      <c r="H955" s="268" t="s">
        <v>60</v>
      </c>
      <c r="I955" s="268" t="s">
        <v>60</v>
      </c>
      <c r="J955" s="273"/>
      <c r="K955" s="273"/>
      <c r="L955" s="271">
        <v>7851.2823024999998</v>
      </c>
      <c r="M955" s="272">
        <v>1805.794929575</v>
      </c>
    </row>
    <row r="956" spans="1:13" x14ac:dyDescent="0.3">
      <c r="A956" s="266" t="s">
        <v>983</v>
      </c>
      <c r="B956" s="267">
        <v>1000015853</v>
      </c>
      <c r="C956" s="267">
        <v>1000015854</v>
      </c>
      <c r="D956" s="268" t="s">
        <v>60</v>
      </c>
      <c r="E956" s="268" t="s">
        <v>60</v>
      </c>
      <c r="F956" s="269"/>
      <c r="G956" s="269"/>
      <c r="H956" s="268" t="s">
        <v>60</v>
      </c>
      <c r="I956" s="268" t="s">
        <v>60</v>
      </c>
      <c r="J956" s="273"/>
      <c r="K956" s="273"/>
      <c r="L956" s="271">
        <v>1570.7043800000001</v>
      </c>
      <c r="M956" s="272">
        <v>361.26200740000007</v>
      </c>
    </row>
    <row r="957" spans="1:13" x14ac:dyDescent="0.3">
      <c r="A957" s="266" t="s">
        <v>984</v>
      </c>
      <c r="B957" s="267">
        <v>1000015477</v>
      </c>
      <c r="C957" s="267">
        <v>1000015478</v>
      </c>
      <c r="D957" s="268" t="s">
        <v>60</v>
      </c>
      <c r="E957" s="268" t="s">
        <v>60</v>
      </c>
      <c r="F957" s="269"/>
      <c r="G957" s="269"/>
      <c r="H957" s="268" t="s">
        <v>60</v>
      </c>
      <c r="I957" s="268" t="s">
        <v>60</v>
      </c>
      <c r="J957" s="273"/>
      <c r="K957" s="273"/>
      <c r="L957" s="271">
        <v>1570.7043800000001</v>
      </c>
      <c r="M957" s="272">
        <v>361.26200740000007</v>
      </c>
    </row>
    <row r="958" spans="1:13" x14ac:dyDescent="0.3">
      <c r="A958" s="266" t="s">
        <v>985</v>
      </c>
      <c r="B958" s="267">
        <v>1000015535</v>
      </c>
      <c r="C958" s="267">
        <v>1000015536</v>
      </c>
      <c r="D958" s="268" t="s">
        <v>60</v>
      </c>
      <c r="E958" s="268" t="s">
        <v>60</v>
      </c>
      <c r="F958" s="269"/>
      <c r="G958" s="269"/>
      <c r="H958" s="268" t="s">
        <v>60</v>
      </c>
      <c r="I958" s="268" t="s">
        <v>60</v>
      </c>
      <c r="J958" s="273"/>
      <c r="K958" s="273"/>
      <c r="L958" s="271">
        <v>4.5881887449999992</v>
      </c>
      <c r="M958" s="272">
        <v>1.0552834113499998</v>
      </c>
    </row>
    <row r="959" spans="1:13" x14ac:dyDescent="0.3">
      <c r="A959" s="266" t="s">
        <v>986</v>
      </c>
      <c r="B959" s="267">
        <v>1000015531</v>
      </c>
      <c r="C959" s="267">
        <v>1000015532</v>
      </c>
      <c r="D959" s="268" t="s">
        <v>60</v>
      </c>
      <c r="E959" s="268" t="s">
        <v>60</v>
      </c>
      <c r="F959" s="269"/>
      <c r="G959" s="269"/>
      <c r="H959" s="268" t="s">
        <v>60</v>
      </c>
      <c r="I959" s="268" t="s">
        <v>60</v>
      </c>
      <c r="J959" s="273"/>
      <c r="K959" s="273"/>
      <c r="L959" s="271">
        <v>1309.418005</v>
      </c>
      <c r="M959" s="272">
        <v>301.16614114999999</v>
      </c>
    </row>
    <row r="960" spans="1:13" x14ac:dyDescent="0.3">
      <c r="A960" s="266" t="s">
        <v>987</v>
      </c>
      <c r="B960" s="267">
        <v>1000015489</v>
      </c>
      <c r="C960" s="267">
        <v>1000015490</v>
      </c>
      <c r="D960" s="268" t="s">
        <v>60</v>
      </c>
      <c r="E960" s="268" t="s">
        <v>60</v>
      </c>
      <c r="F960" s="269"/>
      <c r="G960" s="269"/>
      <c r="H960" s="268" t="s">
        <v>60</v>
      </c>
      <c r="I960" s="268" t="s">
        <v>60</v>
      </c>
      <c r="J960" s="273"/>
      <c r="K960" s="273"/>
      <c r="L960" s="271">
        <v>1570.7043800000001</v>
      </c>
      <c r="M960" s="272">
        <v>361.26200740000007</v>
      </c>
    </row>
    <row r="961" spans="1:13" x14ac:dyDescent="0.3">
      <c r="A961" s="266" t="s">
        <v>988</v>
      </c>
      <c r="B961" s="267">
        <v>1000015336</v>
      </c>
      <c r="C961" s="267">
        <v>1000015337</v>
      </c>
      <c r="D961" s="268" t="s">
        <v>60</v>
      </c>
      <c r="E961" s="268" t="s">
        <v>60</v>
      </c>
      <c r="F961" s="269"/>
      <c r="G961" s="269"/>
      <c r="H961" s="268" t="s">
        <v>60</v>
      </c>
      <c r="I961" s="268" t="s">
        <v>60</v>
      </c>
      <c r="J961" s="273"/>
      <c r="K961" s="273"/>
      <c r="L961" s="271">
        <v>6978.5858099999996</v>
      </c>
      <c r="M961" s="272">
        <v>1605.0747363</v>
      </c>
    </row>
    <row r="962" spans="1:13" x14ac:dyDescent="0.3">
      <c r="A962" s="266" t="s">
        <v>989</v>
      </c>
      <c r="B962" s="267">
        <v>1000015559</v>
      </c>
      <c r="C962" s="267">
        <v>1000015560</v>
      </c>
      <c r="D962" s="268" t="s">
        <v>60</v>
      </c>
      <c r="E962" s="268" t="s">
        <v>60</v>
      </c>
      <c r="F962" s="269"/>
      <c r="G962" s="269"/>
      <c r="H962" s="268" t="s">
        <v>60</v>
      </c>
      <c r="I962" s="268" t="s">
        <v>60</v>
      </c>
      <c r="J962" s="273"/>
      <c r="K962" s="273"/>
      <c r="L962" s="271">
        <v>4.5881887449999992</v>
      </c>
      <c r="M962" s="272">
        <v>1.0552834113499998</v>
      </c>
    </row>
    <row r="963" spans="1:13" x14ac:dyDescent="0.3">
      <c r="A963" s="266" t="s">
        <v>990</v>
      </c>
      <c r="B963" s="267">
        <v>1000015551</v>
      </c>
      <c r="C963" s="267">
        <v>1000015552</v>
      </c>
      <c r="D963" s="268" t="s">
        <v>60</v>
      </c>
      <c r="E963" s="268" t="s">
        <v>60</v>
      </c>
      <c r="F963" s="269"/>
      <c r="G963" s="269"/>
      <c r="H963" s="268" t="s">
        <v>60</v>
      </c>
      <c r="I963" s="268" t="s">
        <v>60</v>
      </c>
      <c r="J963" s="273"/>
      <c r="K963" s="273"/>
      <c r="L963" s="271">
        <v>1309.418005</v>
      </c>
      <c r="M963" s="272">
        <v>301.16614114999999</v>
      </c>
    </row>
    <row r="964" spans="1:13" x14ac:dyDescent="0.3">
      <c r="A964" s="266" t="s">
        <v>991</v>
      </c>
      <c r="B964" s="267">
        <v>1000015543</v>
      </c>
      <c r="C964" s="267">
        <v>1000015544</v>
      </c>
      <c r="D964" s="268" t="s">
        <v>60</v>
      </c>
      <c r="E964" s="268" t="s">
        <v>60</v>
      </c>
      <c r="F964" s="269"/>
      <c r="G964" s="269"/>
      <c r="H964" s="268" t="s">
        <v>60</v>
      </c>
      <c r="I964" s="268" t="s">
        <v>60</v>
      </c>
      <c r="J964" s="273"/>
      <c r="K964" s="273"/>
      <c r="L964" s="271">
        <v>1309.418005</v>
      </c>
      <c r="M964" s="272">
        <v>301.16614114999999</v>
      </c>
    </row>
    <row r="965" spans="1:13" x14ac:dyDescent="0.3">
      <c r="A965" s="266" t="s">
        <v>992</v>
      </c>
      <c r="B965" s="267">
        <v>1000015450</v>
      </c>
      <c r="C965" s="267">
        <v>1000015451</v>
      </c>
      <c r="D965" s="268" t="s">
        <v>60</v>
      </c>
      <c r="E965" s="268" t="s">
        <v>60</v>
      </c>
      <c r="F965" s="269"/>
      <c r="G965" s="269"/>
      <c r="H965" s="268" t="s">
        <v>60</v>
      </c>
      <c r="I965" s="268" t="s">
        <v>60</v>
      </c>
      <c r="J965" s="273"/>
      <c r="K965" s="273"/>
      <c r="L965" s="271">
        <v>698.00788749999992</v>
      </c>
      <c r="M965" s="272">
        <v>160.541814125</v>
      </c>
    </row>
    <row r="966" spans="1:13" x14ac:dyDescent="0.3">
      <c r="A966" s="266" t="s">
        <v>993</v>
      </c>
      <c r="B966" s="267">
        <v>1000015569</v>
      </c>
      <c r="C966" s="267">
        <v>1000015570</v>
      </c>
      <c r="D966" s="268" t="s">
        <v>60</v>
      </c>
      <c r="E966" s="268" t="s">
        <v>60</v>
      </c>
      <c r="F966" s="269"/>
      <c r="G966" s="269"/>
      <c r="H966" s="268" t="s">
        <v>60</v>
      </c>
      <c r="I966" s="268" t="s">
        <v>60</v>
      </c>
      <c r="J966" s="273"/>
      <c r="K966" s="273"/>
      <c r="L966" s="271">
        <v>4.5881887449999992</v>
      </c>
      <c r="M966" s="272">
        <v>1.0552834113499998</v>
      </c>
    </row>
    <row r="967" spans="1:13" x14ac:dyDescent="0.3">
      <c r="A967" s="266" t="s">
        <v>994</v>
      </c>
      <c r="B967" s="267">
        <v>1000015563</v>
      </c>
      <c r="C967" s="267">
        <v>1000015564</v>
      </c>
      <c r="D967" s="268" t="s">
        <v>60</v>
      </c>
      <c r="E967" s="268" t="s">
        <v>60</v>
      </c>
      <c r="F967" s="269"/>
      <c r="G967" s="269"/>
      <c r="H967" s="268" t="s">
        <v>60</v>
      </c>
      <c r="I967" s="268" t="s">
        <v>60</v>
      </c>
      <c r="J967" s="273"/>
      <c r="K967" s="273"/>
      <c r="L967" s="271">
        <v>1309.418005</v>
      </c>
      <c r="M967" s="272">
        <v>301.16614114999999</v>
      </c>
    </row>
    <row r="968" spans="1:13" x14ac:dyDescent="0.3">
      <c r="A968" s="266" t="s">
        <v>995</v>
      </c>
      <c r="B968" s="267">
        <v>1000015573</v>
      </c>
      <c r="C968" s="267">
        <v>1000015574</v>
      </c>
      <c r="D968" s="268" t="s">
        <v>60</v>
      </c>
      <c r="E968" s="268" t="s">
        <v>60</v>
      </c>
      <c r="F968" s="269"/>
      <c r="G968" s="269"/>
      <c r="H968" s="268" t="s">
        <v>60</v>
      </c>
      <c r="I968" s="268" t="s">
        <v>60</v>
      </c>
      <c r="J968" s="273"/>
      <c r="K968" s="273"/>
      <c r="L968" s="271">
        <v>1309.418005</v>
      </c>
      <c r="M968" s="272">
        <v>301.16614114999999</v>
      </c>
    </row>
    <row r="969" spans="1:13" x14ac:dyDescent="0.3">
      <c r="A969" s="266" t="s">
        <v>996</v>
      </c>
      <c r="B969" s="267">
        <v>1000015591</v>
      </c>
      <c r="C969" s="267">
        <v>1000015592</v>
      </c>
      <c r="D969" s="268" t="s">
        <v>60</v>
      </c>
      <c r="E969" s="268" t="s">
        <v>60</v>
      </c>
      <c r="F969" s="269"/>
      <c r="G969" s="269"/>
      <c r="H969" s="268" t="s">
        <v>60</v>
      </c>
      <c r="I969" s="268" t="s">
        <v>60</v>
      </c>
      <c r="J969" s="273"/>
      <c r="K969" s="273"/>
      <c r="L969" s="271">
        <v>1309.418005</v>
      </c>
      <c r="M969" s="272">
        <v>301.16614114999999</v>
      </c>
    </row>
    <row r="970" spans="1:13" x14ac:dyDescent="0.3">
      <c r="A970" s="266" t="s">
        <v>997</v>
      </c>
      <c r="B970" s="267">
        <v>1000015599</v>
      </c>
      <c r="C970" s="267">
        <v>1000015600</v>
      </c>
      <c r="D970" s="268" t="s">
        <v>60</v>
      </c>
      <c r="E970" s="268" t="s">
        <v>60</v>
      </c>
      <c r="F970" s="269"/>
      <c r="G970" s="269"/>
      <c r="H970" s="268" t="s">
        <v>60</v>
      </c>
      <c r="I970" s="268" t="s">
        <v>60</v>
      </c>
      <c r="J970" s="273"/>
      <c r="K970" s="273"/>
      <c r="L970" s="271">
        <v>1309.418005</v>
      </c>
      <c r="M970" s="272">
        <v>301.16614114999999</v>
      </c>
    </row>
    <row r="971" spans="1:13" x14ac:dyDescent="0.3">
      <c r="A971" s="266" t="s">
        <v>998</v>
      </c>
      <c r="B971" s="267">
        <v>1000056764</v>
      </c>
      <c r="C971" s="267">
        <v>1000056765</v>
      </c>
      <c r="D971" s="268" t="s">
        <v>60</v>
      </c>
      <c r="E971" s="268" t="s">
        <v>60</v>
      </c>
      <c r="F971" s="269"/>
      <c r="G971" s="269"/>
      <c r="H971" s="268" t="s">
        <v>60</v>
      </c>
      <c r="I971" s="268" t="s">
        <v>60</v>
      </c>
      <c r="J971" s="273"/>
      <c r="K971" s="273"/>
      <c r="L971" s="271">
        <v>10882.950784999999</v>
      </c>
      <c r="M971" s="272">
        <v>2503.0786805499997</v>
      </c>
    </row>
    <row r="972" spans="1:13" x14ac:dyDescent="0.3">
      <c r="A972" s="266" t="s">
        <v>999</v>
      </c>
      <c r="B972" s="267">
        <v>1000042567</v>
      </c>
      <c r="C972" s="267">
        <v>1000042568</v>
      </c>
      <c r="D972" s="268" t="s">
        <v>60</v>
      </c>
      <c r="E972" s="268" t="s">
        <v>60</v>
      </c>
      <c r="F972" s="269"/>
      <c r="G972" s="269"/>
      <c r="H972" s="268" t="s">
        <v>60</v>
      </c>
      <c r="I972" s="268" t="s">
        <v>60</v>
      </c>
      <c r="J972" s="273"/>
      <c r="K972" s="273"/>
      <c r="L972" s="271">
        <v>20.38033725</v>
      </c>
      <c r="M972" s="272">
        <v>4.6874775675000002</v>
      </c>
    </row>
    <row r="973" spans="1:13" x14ac:dyDescent="0.3">
      <c r="A973" s="266" t="s">
        <v>1000</v>
      </c>
      <c r="B973" s="267">
        <v>1000055404</v>
      </c>
      <c r="C973" s="267">
        <v>1000055405</v>
      </c>
      <c r="D973" s="268" t="s">
        <v>60</v>
      </c>
      <c r="E973" s="268" t="s">
        <v>60</v>
      </c>
      <c r="F973" s="269"/>
      <c r="G973" s="269"/>
      <c r="H973" s="268" t="s">
        <v>60</v>
      </c>
      <c r="I973" s="268" t="s">
        <v>60</v>
      </c>
      <c r="J973" s="273"/>
      <c r="K973" s="273"/>
      <c r="L973" s="271">
        <v>16614.82732</v>
      </c>
      <c r="M973" s="272">
        <v>3821.4102836000002</v>
      </c>
    </row>
    <row r="974" spans="1:13" x14ac:dyDescent="0.3">
      <c r="A974" s="266" t="s">
        <v>1001</v>
      </c>
      <c r="B974" s="267">
        <v>1000055406</v>
      </c>
      <c r="C974" s="267">
        <v>1000055407</v>
      </c>
      <c r="D974" s="268" t="s">
        <v>60</v>
      </c>
      <c r="E974" s="268" t="s">
        <v>60</v>
      </c>
      <c r="F974" s="269"/>
      <c r="G974" s="269"/>
      <c r="H974" s="268" t="s">
        <v>60</v>
      </c>
      <c r="I974" s="268" t="s">
        <v>60</v>
      </c>
      <c r="J974" s="273"/>
      <c r="K974" s="273"/>
      <c r="L974" s="271">
        <v>16614.82732</v>
      </c>
      <c r="M974" s="272">
        <v>3821.4102836000002</v>
      </c>
    </row>
    <row r="975" spans="1:13" x14ac:dyDescent="0.3">
      <c r="A975" s="266" t="s">
        <v>1002</v>
      </c>
      <c r="B975" s="267">
        <v>1000055410</v>
      </c>
      <c r="C975" s="267">
        <v>1000055411</v>
      </c>
      <c r="D975" s="268" t="s">
        <v>60</v>
      </c>
      <c r="E975" s="268" t="s">
        <v>60</v>
      </c>
      <c r="F975" s="269"/>
      <c r="G975" s="269"/>
      <c r="H975" s="268" t="s">
        <v>60</v>
      </c>
      <c r="I975" s="268" t="s">
        <v>60</v>
      </c>
      <c r="J975" s="273"/>
      <c r="K975" s="273"/>
      <c r="L975" s="271">
        <v>8307.4136600000002</v>
      </c>
      <c r="M975" s="272">
        <v>1910.7051418000001</v>
      </c>
    </row>
    <row r="976" spans="1:13" x14ac:dyDescent="0.3">
      <c r="A976" s="266" t="s">
        <v>1003</v>
      </c>
      <c r="B976" s="267">
        <v>1000055408</v>
      </c>
      <c r="C976" s="267">
        <v>1000055409</v>
      </c>
      <c r="D976" s="268" t="s">
        <v>60</v>
      </c>
      <c r="E976" s="268" t="s">
        <v>60</v>
      </c>
      <c r="F976" s="269"/>
      <c r="G976" s="269"/>
      <c r="H976" s="268" t="s">
        <v>60</v>
      </c>
      <c r="I976" s="268" t="s">
        <v>60</v>
      </c>
      <c r="J976" s="273"/>
      <c r="K976" s="273"/>
      <c r="L976" s="271">
        <v>8307.4136600000002</v>
      </c>
      <c r="M976" s="272">
        <v>1910.7051418000001</v>
      </c>
    </row>
    <row r="977" spans="1:13" x14ac:dyDescent="0.3">
      <c r="A977" s="266" t="s">
        <v>1004</v>
      </c>
      <c r="B977" s="267">
        <v>1000043182</v>
      </c>
      <c r="C977" s="267">
        <v>1000043183</v>
      </c>
      <c r="D977" s="268" t="s">
        <v>60</v>
      </c>
      <c r="E977" s="268" t="s">
        <v>60</v>
      </c>
      <c r="F977" s="269"/>
      <c r="G977" s="269"/>
      <c r="H977" s="268" t="s">
        <v>60</v>
      </c>
      <c r="I977" s="268" t="s">
        <v>60</v>
      </c>
      <c r="J977" s="273"/>
      <c r="K977" s="273"/>
      <c r="L977" s="271">
        <v>19888.372332499999</v>
      </c>
      <c r="M977" s="272">
        <v>4574.3256364749996</v>
      </c>
    </row>
    <row r="978" spans="1:13" x14ac:dyDescent="0.3">
      <c r="A978" s="266" t="s">
        <v>1005</v>
      </c>
      <c r="B978" s="267">
        <v>1000043184</v>
      </c>
      <c r="C978" s="267">
        <v>1000043185</v>
      </c>
      <c r="D978" s="268" t="s">
        <v>60</v>
      </c>
      <c r="E978" s="268" t="s">
        <v>60</v>
      </c>
      <c r="F978" s="269"/>
      <c r="G978" s="269"/>
      <c r="H978" s="268" t="s">
        <v>60</v>
      </c>
      <c r="I978" s="268" t="s">
        <v>60</v>
      </c>
      <c r="J978" s="273"/>
      <c r="K978" s="273"/>
      <c r="L978" s="271">
        <v>4972.6529824999998</v>
      </c>
      <c r="M978" s="272">
        <v>1143.7101859750001</v>
      </c>
    </row>
    <row r="979" spans="1:13" x14ac:dyDescent="0.3">
      <c r="A979" s="266" t="s">
        <v>1006</v>
      </c>
      <c r="B979" s="267">
        <v>1000016694</v>
      </c>
      <c r="C979" s="267">
        <v>1000016701</v>
      </c>
      <c r="D979" s="268" t="s">
        <v>60</v>
      </c>
      <c r="E979" s="268" t="s">
        <v>60</v>
      </c>
      <c r="F979" s="269"/>
      <c r="G979" s="269"/>
      <c r="H979" s="268" t="s">
        <v>60</v>
      </c>
      <c r="I979" s="268" t="s">
        <v>60</v>
      </c>
      <c r="J979" s="273"/>
      <c r="K979" s="273"/>
      <c r="L979" s="271">
        <v>5931.9472449999994</v>
      </c>
      <c r="M979" s="272">
        <v>1364.34786635</v>
      </c>
    </row>
    <row r="980" spans="1:13" x14ac:dyDescent="0.3">
      <c r="A980" s="266" t="s">
        <v>1007</v>
      </c>
      <c r="B980" s="267">
        <v>1000016695</v>
      </c>
      <c r="C980" s="267">
        <v>1000016696</v>
      </c>
      <c r="D980" s="268" t="s">
        <v>60</v>
      </c>
      <c r="E980" s="268" t="s">
        <v>60</v>
      </c>
      <c r="F980" s="269"/>
      <c r="G980" s="269"/>
      <c r="H980" s="268" t="s">
        <v>60</v>
      </c>
      <c r="I980" s="268" t="s">
        <v>60</v>
      </c>
      <c r="J980" s="273"/>
      <c r="K980" s="273"/>
      <c r="L980" s="271">
        <v>1186.9866750000001</v>
      </c>
      <c r="M980" s="272">
        <v>273.00693525000003</v>
      </c>
    </row>
    <row r="981" spans="1:13" x14ac:dyDescent="0.3">
      <c r="A981" s="266" t="s">
        <v>1008</v>
      </c>
      <c r="B981" s="267">
        <v>1000016702</v>
      </c>
      <c r="C981" s="267">
        <v>1000016709</v>
      </c>
      <c r="D981" s="268" t="s">
        <v>60</v>
      </c>
      <c r="E981" s="268" t="s">
        <v>60</v>
      </c>
      <c r="F981" s="269"/>
      <c r="G981" s="269"/>
      <c r="H981" s="268" t="s">
        <v>60</v>
      </c>
      <c r="I981" s="268" t="s">
        <v>60</v>
      </c>
      <c r="J981" s="273"/>
      <c r="K981" s="273"/>
      <c r="L981" s="271">
        <v>32.92208325</v>
      </c>
      <c r="M981" s="272">
        <v>7.5720791475000002</v>
      </c>
    </row>
    <row r="982" spans="1:13" ht="24" x14ac:dyDescent="0.3">
      <c r="A982" s="266" t="s">
        <v>1009</v>
      </c>
      <c r="B982" s="267">
        <v>1000016703</v>
      </c>
      <c r="C982" s="267">
        <v>1000016704</v>
      </c>
      <c r="D982" s="268" t="s">
        <v>60</v>
      </c>
      <c r="E982" s="268" t="s">
        <v>60</v>
      </c>
      <c r="F982" s="269"/>
      <c r="G982" s="269"/>
      <c r="H982" s="268" t="s">
        <v>60</v>
      </c>
      <c r="I982" s="268" t="s">
        <v>60</v>
      </c>
      <c r="J982" s="273"/>
      <c r="K982" s="273"/>
      <c r="L982" s="271">
        <v>6.5769811863000003</v>
      </c>
      <c r="M982" s="272">
        <v>1.512705672849</v>
      </c>
    </row>
    <row r="983" spans="1:13" x14ac:dyDescent="0.3">
      <c r="A983" s="266" t="s">
        <v>1010</v>
      </c>
      <c r="B983" s="267">
        <v>1000016682</v>
      </c>
      <c r="C983" s="267">
        <v>1000016689</v>
      </c>
      <c r="D983" s="268" t="s">
        <v>60</v>
      </c>
      <c r="E983" s="268" t="s">
        <v>60</v>
      </c>
      <c r="F983" s="269"/>
      <c r="G983" s="269"/>
      <c r="H983" s="268" t="s">
        <v>60</v>
      </c>
      <c r="I983" s="268" t="s">
        <v>60</v>
      </c>
      <c r="J983" s="273"/>
      <c r="K983" s="273"/>
      <c r="L983" s="271">
        <v>9595.928754999999</v>
      </c>
      <c r="M983" s="272">
        <v>2207.0636136499998</v>
      </c>
    </row>
    <row r="984" spans="1:13" x14ac:dyDescent="0.3">
      <c r="A984" s="266" t="s">
        <v>1011</v>
      </c>
      <c r="B984" s="267">
        <v>1000016683</v>
      </c>
      <c r="C984" s="267">
        <v>1000016684</v>
      </c>
      <c r="D984" s="268" t="s">
        <v>60</v>
      </c>
      <c r="E984" s="268" t="s">
        <v>60</v>
      </c>
      <c r="F984" s="269"/>
      <c r="G984" s="269"/>
      <c r="H984" s="268" t="s">
        <v>60</v>
      </c>
      <c r="I984" s="268" t="s">
        <v>60</v>
      </c>
      <c r="J984" s="273"/>
      <c r="K984" s="273"/>
      <c r="L984" s="271">
        <v>1919.3350574999999</v>
      </c>
      <c r="M984" s="272">
        <v>441.44706322500002</v>
      </c>
    </row>
    <row r="985" spans="1:13" x14ac:dyDescent="0.3">
      <c r="A985" s="266" t="s">
        <v>1012</v>
      </c>
      <c r="B985" s="267">
        <v>1000016738</v>
      </c>
      <c r="C985" s="267">
        <v>1000016745</v>
      </c>
      <c r="D985" s="268" t="s">
        <v>60</v>
      </c>
      <c r="E985" s="268" t="s">
        <v>60</v>
      </c>
      <c r="F985" s="269"/>
      <c r="G985" s="269"/>
      <c r="H985" s="268" t="s">
        <v>60</v>
      </c>
      <c r="I985" s="268" t="s">
        <v>60</v>
      </c>
      <c r="J985" s="273"/>
      <c r="K985" s="273"/>
      <c r="L985" s="271">
        <v>5931.9472449999994</v>
      </c>
      <c r="M985" s="272">
        <v>1364.34786635</v>
      </c>
    </row>
    <row r="986" spans="1:13" x14ac:dyDescent="0.3">
      <c r="A986" s="266" t="s">
        <v>1013</v>
      </c>
      <c r="B986" s="267">
        <v>1000016739</v>
      </c>
      <c r="C986" s="267">
        <v>1000016740</v>
      </c>
      <c r="D986" s="268" t="s">
        <v>60</v>
      </c>
      <c r="E986" s="268" t="s">
        <v>60</v>
      </c>
      <c r="F986" s="269"/>
      <c r="G986" s="269"/>
      <c r="H986" s="268" t="s">
        <v>60</v>
      </c>
      <c r="I986" s="268" t="s">
        <v>60</v>
      </c>
      <c r="J986" s="273"/>
      <c r="K986" s="273"/>
      <c r="L986" s="271">
        <v>1186.9866750000001</v>
      </c>
      <c r="M986" s="272">
        <v>273.00693525000003</v>
      </c>
    </row>
    <row r="987" spans="1:13" x14ac:dyDescent="0.3">
      <c r="A987" s="266" t="s">
        <v>1014</v>
      </c>
      <c r="B987" s="267">
        <v>1000016726</v>
      </c>
      <c r="C987" s="267">
        <v>1000016733</v>
      </c>
      <c r="D987" s="268" t="s">
        <v>60</v>
      </c>
      <c r="E987" s="268" t="s">
        <v>60</v>
      </c>
      <c r="F987" s="269"/>
      <c r="G987" s="269"/>
      <c r="H987" s="268" t="s">
        <v>60</v>
      </c>
      <c r="I987" s="268" t="s">
        <v>60</v>
      </c>
      <c r="J987" s="273"/>
      <c r="K987" s="273"/>
      <c r="L987" s="271">
        <v>9595.928754999999</v>
      </c>
      <c r="M987" s="272">
        <v>2207.0636136499998</v>
      </c>
    </row>
    <row r="988" spans="1:13" x14ac:dyDescent="0.3">
      <c r="A988" s="266" t="s">
        <v>1015</v>
      </c>
      <c r="B988" s="267">
        <v>1000016727</v>
      </c>
      <c r="C988" s="267">
        <v>1000016728</v>
      </c>
      <c r="D988" s="268" t="s">
        <v>60</v>
      </c>
      <c r="E988" s="268" t="s">
        <v>60</v>
      </c>
      <c r="F988" s="269"/>
      <c r="G988" s="269"/>
      <c r="H988" s="268" t="s">
        <v>60</v>
      </c>
      <c r="I988" s="268" t="s">
        <v>60</v>
      </c>
      <c r="J988" s="273"/>
      <c r="K988" s="273"/>
      <c r="L988" s="271">
        <v>1919.3350574999999</v>
      </c>
      <c r="M988" s="272">
        <v>441.44706322500002</v>
      </c>
    </row>
    <row r="989" spans="1:13" x14ac:dyDescent="0.3">
      <c r="A989" s="266" t="s">
        <v>1016</v>
      </c>
      <c r="B989" s="267">
        <v>1000016746</v>
      </c>
      <c r="C989" s="267">
        <v>1000016753</v>
      </c>
      <c r="D989" s="268" t="s">
        <v>60</v>
      </c>
      <c r="E989" s="268" t="s">
        <v>60</v>
      </c>
      <c r="F989" s="269"/>
      <c r="G989" s="269"/>
      <c r="H989" s="268" t="s">
        <v>60</v>
      </c>
      <c r="I989" s="268" t="s">
        <v>60</v>
      </c>
      <c r="J989" s="273"/>
      <c r="K989" s="273"/>
      <c r="L989" s="271">
        <v>32.92208325</v>
      </c>
      <c r="M989" s="272">
        <v>7.5720791475000002</v>
      </c>
    </row>
    <row r="990" spans="1:13" ht="24" x14ac:dyDescent="0.3">
      <c r="A990" s="266" t="s">
        <v>1017</v>
      </c>
      <c r="B990" s="267">
        <v>1000016747</v>
      </c>
      <c r="C990" s="267">
        <v>1000016748</v>
      </c>
      <c r="D990" s="268" t="s">
        <v>60</v>
      </c>
      <c r="E990" s="268" t="s">
        <v>60</v>
      </c>
      <c r="F990" s="269"/>
      <c r="G990" s="269"/>
      <c r="H990" s="268" t="s">
        <v>60</v>
      </c>
      <c r="I990" s="268" t="s">
        <v>60</v>
      </c>
      <c r="J990" s="273"/>
      <c r="K990" s="273"/>
      <c r="L990" s="271">
        <v>6.5769811863000003</v>
      </c>
      <c r="M990" s="272">
        <v>1.512705672849</v>
      </c>
    </row>
    <row r="991" spans="1:13" x14ac:dyDescent="0.3">
      <c r="A991" s="266" t="s">
        <v>1018</v>
      </c>
      <c r="B991" s="267">
        <v>1000016359</v>
      </c>
      <c r="C991" s="267">
        <v>1000016360</v>
      </c>
      <c r="D991" s="268" t="s">
        <v>60</v>
      </c>
      <c r="E991" s="268" t="s">
        <v>60</v>
      </c>
      <c r="F991" s="269"/>
      <c r="G991" s="269"/>
      <c r="H991" s="268" t="s">
        <v>60</v>
      </c>
      <c r="I991" s="268" t="s">
        <v>60</v>
      </c>
      <c r="J991" s="273"/>
      <c r="K991" s="273"/>
      <c r="L991" s="271">
        <v>5322.0301924999994</v>
      </c>
      <c r="M991" s="272">
        <v>1224.066944275</v>
      </c>
    </row>
    <row r="992" spans="1:13" x14ac:dyDescent="0.3">
      <c r="A992" s="266" t="s">
        <v>1019</v>
      </c>
      <c r="B992" s="267">
        <v>1000016362</v>
      </c>
      <c r="C992" s="267">
        <v>1000016363</v>
      </c>
      <c r="D992" s="268" t="s">
        <v>60</v>
      </c>
      <c r="E992" s="268" t="s">
        <v>60</v>
      </c>
      <c r="F992" s="269"/>
      <c r="G992" s="269"/>
      <c r="H992" s="268" t="s">
        <v>60</v>
      </c>
      <c r="I992" s="268" t="s">
        <v>60</v>
      </c>
      <c r="J992" s="273"/>
      <c r="K992" s="273"/>
      <c r="L992" s="271">
        <v>1064.555345</v>
      </c>
      <c r="M992" s="272">
        <v>244.84772935000001</v>
      </c>
    </row>
    <row r="993" spans="1:13" x14ac:dyDescent="0.3">
      <c r="A993" s="266" t="s">
        <v>1020</v>
      </c>
      <c r="B993" s="267">
        <v>1000016349</v>
      </c>
      <c r="C993" s="267">
        <v>1000016350</v>
      </c>
      <c r="D993" s="268" t="s">
        <v>60</v>
      </c>
      <c r="E993" s="268" t="s">
        <v>60</v>
      </c>
      <c r="F993" s="269"/>
      <c r="G993" s="269"/>
      <c r="H993" s="268" t="s">
        <v>60</v>
      </c>
      <c r="I993" s="268" t="s">
        <v>60</v>
      </c>
      <c r="J993" s="273"/>
      <c r="K993" s="273"/>
      <c r="L993" s="271">
        <v>11427.1729775</v>
      </c>
      <c r="M993" s="272">
        <v>2628.249784825</v>
      </c>
    </row>
    <row r="994" spans="1:13" x14ac:dyDescent="0.3">
      <c r="A994" s="266" t="s">
        <v>1021</v>
      </c>
      <c r="B994" s="267">
        <v>1000016352</v>
      </c>
      <c r="C994" s="267">
        <v>1000016353</v>
      </c>
      <c r="D994" s="268" t="s">
        <v>60</v>
      </c>
      <c r="E994" s="268" t="s">
        <v>60</v>
      </c>
      <c r="F994" s="269"/>
      <c r="G994" s="269"/>
      <c r="H994" s="268" t="s">
        <v>60</v>
      </c>
      <c r="I994" s="268" t="s">
        <v>60</v>
      </c>
      <c r="J994" s="273"/>
      <c r="K994" s="273"/>
      <c r="L994" s="271">
        <v>2285.8825149999998</v>
      </c>
      <c r="M994" s="272">
        <v>525.75297845</v>
      </c>
    </row>
    <row r="995" spans="1:13" ht="24" x14ac:dyDescent="0.3">
      <c r="A995" s="266" t="s">
        <v>1022</v>
      </c>
      <c r="B995" s="267">
        <v>1000018022</v>
      </c>
      <c r="C995" s="267">
        <v>1000018023</v>
      </c>
      <c r="D995" s="268" t="s">
        <v>60</v>
      </c>
      <c r="E995" s="268" t="s">
        <v>60</v>
      </c>
      <c r="F995" s="269"/>
      <c r="G995" s="269"/>
      <c r="H995" s="268" t="s">
        <v>60</v>
      </c>
      <c r="I995" s="268" t="s">
        <v>60</v>
      </c>
      <c r="J995" s="273"/>
      <c r="K995" s="273"/>
      <c r="L995" s="271">
        <v>1246.7092749999999</v>
      </c>
      <c r="M995" s="272">
        <v>286.74313324999997</v>
      </c>
    </row>
    <row r="996" spans="1:13" ht="24" x14ac:dyDescent="0.3">
      <c r="A996" s="266" t="s">
        <v>1023</v>
      </c>
      <c r="B996" s="267">
        <v>1000018021</v>
      </c>
      <c r="C996" s="267">
        <v>1000018026</v>
      </c>
      <c r="D996" s="268" t="s">
        <v>60</v>
      </c>
      <c r="E996" s="268" t="s">
        <v>60</v>
      </c>
      <c r="F996" s="269"/>
      <c r="G996" s="269"/>
      <c r="H996" s="268" t="s">
        <v>60</v>
      </c>
      <c r="I996" s="268" t="s">
        <v>60</v>
      </c>
      <c r="J996" s="273"/>
      <c r="K996" s="273"/>
      <c r="L996" s="271">
        <v>6228.3206474999997</v>
      </c>
      <c r="M996" s="272">
        <v>1432.5137489250001</v>
      </c>
    </row>
    <row r="997" spans="1:13" x14ac:dyDescent="0.3">
      <c r="A997" s="266" t="s">
        <v>1024</v>
      </c>
      <c r="B997" s="267">
        <v>1000018027</v>
      </c>
      <c r="C997" s="267">
        <v>1000018032</v>
      </c>
      <c r="D997" s="268" t="s">
        <v>60</v>
      </c>
      <c r="E997" s="268" t="s">
        <v>60</v>
      </c>
      <c r="F997" s="269"/>
      <c r="G997" s="269"/>
      <c r="H997" s="268" t="s">
        <v>60</v>
      </c>
      <c r="I997" s="268" t="s">
        <v>60</v>
      </c>
      <c r="J997" s="273"/>
      <c r="K997" s="273"/>
      <c r="L997" s="271">
        <v>10075.949152499999</v>
      </c>
      <c r="M997" s="272">
        <v>2317.468305075</v>
      </c>
    </row>
    <row r="998" spans="1:13" x14ac:dyDescent="0.3">
      <c r="A998" s="266" t="s">
        <v>1025</v>
      </c>
      <c r="B998" s="267">
        <v>1000018028</v>
      </c>
      <c r="C998" s="267">
        <v>1000018029</v>
      </c>
      <c r="D998" s="268" t="s">
        <v>60</v>
      </c>
      <c r="E998" s="268" t="s">
        <v>60</v>
      </c>
      <c r="F998" s="269"/>
      <c r="G998" s="269"/>
      <c r="H998" s="268" t="s">
        <v>60</v>
      </c>
      <c r="I998" s="268" t="s">
        <v>60</v>
      </c>
      <c r="J998" s="273"/>
      <c r="K998" s="273"/>
      <c r="L998" s="271">
        <v>2015.6377499999999</v>
      </c>
      <c r="M998" s="272">
        <v>463.59668249999999</v>
      </c>
    </row>
    <row r="999" spans="1:13" x14ac:dyDescent="0.3">
      <c r="A999" s="266" t="s">
        <v>1026</v>
      </c>
      <c r="B999" s="267">
        <v>1000018033</v>
      </c>
      <c r="C999" s="267">
        <v>1000018038</v>
      </c>
      <c r="D999" s="268" t="s">
        <v>60</v>
      </c>
      <c r="E999" s="268" t="s">
        <v>60</v>
      </c>
      <c r="F999" s="269"/>
      <c r="G999" s="269"/>
      <c r="H999" s="268" t="s">
        <v>60</v>
      </c>
      <c r="I999" s="268" t="s">
        <v>60</v>
      </c>
      <c r="J999" s="273"/>
      <c r="K999" s="273"/>
      <c r="L999" s="271">
        <v>34.564454749999996</v>
      </c>
      <c r="M999" s="272">
        <v>7.9498245924999997</v>
      </c>
    </row>
    <row r="1000" spans="1:13" x14ac:dyDescent="0.3">
      <c r="A1000" s="266" t="s">
        <v>1027</v>
      </c>
      <c r="B1000" s="267">
        <v>1000018034</v>
      </c>
      <c r="C1000" s="267">
        <v>1000018035</v>
      </c>
      <c r="D1000" s="268" t="s">
        <v>60</v>
      </c>
      <c r="E1000" s="268" t="s">
        <v>60</v>
      </c>
      <c r="F1000" s="269"/>
      <c r="G1000" s="269"/>
      <c r="H1000" s="268" t="s">
        <v>60</v>
      </c>
      <c r="I1000" s="268" t="s">
        <v>60</v>
      </c>
      <c r="J1000" s="273"/>
      <c r="K1000" s="273"/>
      <c r="L1000" s="271">
        <v>6.9058287525500006</v>
      </c>
      <c r="M1000" s="272">
        <v>1.5883406130865003</v>
      </c>
    </row>
    <row r="1001" spans="1:13" x14ac:dyDescent="0.3">
      <c r="A1001" s="266" t="s">
        <v>1028</v>
      </c>
      <c r="B1001" s="267">
        <v>1000016783</v>
      </c>
      <c r="C1001" s="267">
        <v>1000016784</v>
      </c>
      <c r="D1001" s="268" t="s">
        <v>60</v>
      </c>
      <c r="E1001" s="268" t="s">
        <v>60</v>
      </c>
      <c r="F1001" s="269"/>
      <c r="G1001" s="269"/>
      <c r="H1001" s="268" t="s">
        <v>60</v>
      </c>
      <c r="I1001" s="268" t="s">
        <v>60</v>
      </c>
      <c r="J1001" s="273"/>
      <c r="K1001" s="273"/>
      <c r="L1001" s="271">
        <v>1186.9866750000001</v>
      </c>
      <c r="M1001" s="272">
        <v>273.00693525000003</v>
      </c>
    </row>
    <row r="1002" spans="1:13" x14ac:dyDescent="0.3">
      <c r="A1002" s="266" t="s">
        <v>1029</v>
      </c>
      <c r="B1002" s="267">
        <v>1000016790</v>
      </c>
      <c r="C1002" s="267">
        <v>1000016797</v>
      </c>
      <c r="D1002" s="268" t="s">
        <v>60</v>
      </c>
      <c r="E1002" s="268" t="s">
        <v>60</v>
      </c>
      <c r="F1002" s="269"/>
      <c r="G1002" s="269"/>
      <c r="H1002" s="268" t="s">
        <v>60</v>
      </c>
      <c r="I1002" s="268" t="s">
        <v>60</v>
      </c>
      <c r="J1002" s="273"/>
      <c r="K1002" s="273"/>
      <c r="L1002" s="271">
        <v>32.92208325</v>
      </c>
      <c r="M1002" s="272">
        <v>7.5720791475000002</v>
      </c>
    </row>
    <row r="1003" spans="1:13" ht="24" x14ac:dyDescent="0.3">
      <c r="A1003" s="266" t="s">
        <v>1030</v>
      </c>
      <c r="B1003" s="267">
        <v>1000016791</v>
      </c>
      <c r="C1003" s="267">
        <v>1000016792</v>
      </c>
      <c r="D1003" s="268" t="s">
        <v>60</v>
      </c>
      <c r="E1003" s="268" t="s">
        <v>60</v>
      </c>
      <c r="F1003" s="269"/>
      <c r="G1003" s="269"/>
      <c r="H1003" s="268" t="s">
        <v>60</v>
      </c>
      <c r="I1003" s="268" t="s">
        <v>60</v>
      </c>
      <c r="J1003" s="273"/>
      <c r="K1003" s="273"/>
      <c r="L1003" s="271">
        <v>6.5769811863000003</v>
      </c>
      <c r="M1003" s="272">
        <v>1.512705672849</v>
      </c>
    </row>
    <row r="1004" spans="1:13" x14ac:dyDescent="0.3">
      <c r="A1004" s="266" t="s">
        <v>1031</v>
      </c>
      <c r="B1004" s="267">
        <v>1000016782</v>
      </c>
      <c r="C1004" s="267">
        <v>1000016789</v>
      </c>
      <c r="D1004" s="268" t="s">
        <v>60</v>
      </c>
      <c r="E1004" s="268" t="s">
        <v>60</v>
      </c>
      <c r="F1004" s="269"/>
      <c r="G1004" s="269"/>
      <c r="H1004" s="268" t="s">
        <v>60</v>
      </c>
      <c r="I1004" s="268" t="s">
        <v>60</v>
      </c>
      <c r="J1004" s="273"/>
      <c r="K1004" s="273"/>
      <c r="L1004" s="271">
        <v>5931.9472449999994</v>
      </c>
      <c r="M1004" s="272">
        <v>1364.34786635</v>
      </c>
    </row>
    <row r="1005" spans="1:13" x14ac:dyDescent="0.3">
      <c r="A1005" s="266" t="s">
        <v>1032</v>
      </c>
      <c r="B1005" s="267">
        <v>1000016770</v>
      </c>
      <c r="C1005" s="267">
        <v>1000016777</v>
      </c>
      <c r="D1005" s="268" t="s">
        <v>60</v>
      </c>
      <c r="E1005" s="268" t="s">
        <v>60</v>
      </c>
      <c r="F1005" s="269"/>
      <c r="G1005" s="269"/>
      <c r="H1005" s="268" t="s">
        <v>60</v>
      </c>
      <c r="I1005" s="268" t="s">
        <v>60</v>
      </c>
      <c r="J1005" s="273"/>
      <c r="K1005" s="273"/>
      <c r="L1005" s="271">
        <v>9595.928754999999</v>
      </c>
      <c r="M1005" s="272">
        <v>2207.0636136499998</v>
      </c>
    </row>
    <row r="1006" spans="1:13" x14ac:dyDescent="0.3">
      <c r="A1006" s="266" t="s">
        <v>1033</v>
      </c>
      <c r="B1006" s="267">
        <v>1000016771</v>
      </c>
      <c r="C1006" s="267">
        <v>1000016772</v>
      </c>
      <c r="D1006" s="268" t="s">
        <v>60</v>
      </c>
      <c r="E1006" s="268" t="s">
        <v>60</v>
      </c>
      <c r="F1006" s="269"/>
      <c r="G1006" s="269"/>
      <c r="H1006" s="268" t="s">
        <v>60</v>
      </c>
      <c r="I1006" s="268" t="s">
        <v>60</v>
      </c>
      <c r="J1006" s="273"/>
      <c r="K1006" s="273"/>
      <c r="L1006" s="271">
        <v>1919.3350574999999</v>
      </c>
      <c r="M1006" s="272">
        <v>441.44706322500002</v>
      </c>
    </row>
    <row r="1007" spans="1:13" x14ac:dyDescent="0.3">
      <c r="A1007" s="266" t="s">
        <v>1034</v>
      </c>
      <c r="B1007" s="267">
        <v>1000016826</v>
      </c>
      <c r="C1007" s="267">
        <v>1000016833</v>
      </c>
      <c r="D1007" s="268" t="s">
        <v>60</v>
      </c>
      <c r="E1007" s="268" t="s">
        <v>60</v>
      </c>
      <c r="F1007" s="269"/>
      <c r="G1007" s="269"/>
      <c r="H1007" s="268" t="s">
        <v>60</v>
      </c>
      <c r="I1007" s="268" t="s">
        <v>60</v>
      </c>
      <c r="J1007" s="273"/>
      <c r="K1007" s="273"/>
      <c r="L1007" s="271">
        <v>5931.9472449999994</v>
      </c>
      <c r="M1007" s="272">
        <v>1364.34786635</v>
      </c>
    </row>
    <row r="1008" spans="1:13" x14ac:dyDescent="0.3">
      <c r="A1008" s="266" t="s">
        <v>1035</v>
      </c>
      <c r="B1008" s="267">
        <v>1000016827</v>
      </c>
      <c r="C1008" s="267">
        <v>1000016828</v>
      </c>
      <c r="D1008" s="268" t="s">
        <v>60</v>
      </c>
      <c r="E1008" s="268" t="s">
        <v>60</v>
      </c>
      <c r="F1008" s="269"/>
      <c r="G1008" s="269"/>
      <c r="H1008" s="268" t="s">
        <v>60</v>
      </c>
      <c r="I1008" s="268" t="s">
        <v>60</v>
      </c>
      <c r="J1008" s="273"/>
      <c r="K1008" s="273"/>
      <c r="L1008" s="271">
        <v>1186.9866750000001</v>
      </c>
      <c r="M1008" s="272">
        <v>273.00693525000003</v>
      </c>
    </row>
    <row r="1009" spans="1:13" x14ac:dyDescent="0.3">
      <c r="A1009" s="266" t="s">
        <v>1036</v>
      </c>
      <c r="B1009" s="267">
        <v>1000016814</v>
      </c>
      <c r="C1009" s="267">
        <v>1000016821</v>
      </c>
      <c r="D1009" s="268" t="s">
        <v>60</v>
      </c>
      <c r="E1009" s="268" t="s">
        <v>60</v>
      </c>
      <c r="F1009" s="269"/>
      <c r="G1009" s="269"/>
      <c r="H1009" s="268" t="s">
        <v>60</v>
      </c>
      <c r="I1009" s="268" t="s">
        <v>60</v>
      </c>
      <c r="J1009" s="273"/>
      <c r="K1009" s="273"/>
      <c r="L1009" s="271">
        <v>9595.928754999999</v>
      </c>
      <c r="M1009" s="272">
        <v>2207.0636136499998</v>
      </c>
    </row>
    <row r="1010" spans="1:13" x14ac:dyDescent="0.3">
      <c r="A1010" s="266" t="s">
        <v>1037</v>
      </c>
      <c r="B1010" s="267">
        <v>1000016815</v>
      </c>
      <c r="C1010" s="267">
        <v>1000016816</v>
      </c>
      <c r="D1010" s="268" t="s">
        <v>60</v>
      </c>
      <c r="E1010" s="268" t="s">
        <v>60</v>
      </c>
      <c r="F1010" s="269"/>
      <c r="G1010" s="269"/>
      <c r="H1010" s="268" t="s">
        <v>60</v>
      </c>
      <c r="I1010" s="268" t="s">
        <v>60</v>
      </c>
      <c r="J1010" s="273"/>
      <c r="K1010" s="273"/>
      <c r="L1010" s="271">
        <v>1919.3350574999999</v>
      </c>
      <c r="M1010" s="272">
        <v>441.44706322500002</v>
      </c>
    </row>
    <row r="1011" spans="1:13" x14ac:dyDescent="0.3">
      <c r="A1011" s="266" t="s">
        <v>1038</v>
      </c>
      <c r="B1011" s="267">
        <v>1000016834</v>
      </c>
      <c r="C1011" s="267">
        <v>1000016841</v>
      </c>
      <c r="D1011" s="268" t="s">
        <v>60</v>
      </c>
      <c r="E1011" s="268" t="s">
        <v>60</v>
      </c>
      <c r="F1011" s="269"/>
      <c r="G1011" s="269"/>
      <c r="H1011" s="268" t="s">
        <v>60</v>
      </c>
      <c r="I1011" s="268" t="s">
        <v>60</v>
      </c>
      <c r="J1011" s="273"/>
      <c r="K1011" s="273"/>
      <c r="L1011" s="271">
        <v>32.92208325</v>
      </c>
      <c r="M1011" s="272">
        <v>7.5720791475000002</v>
      </c>
    </row>
    <row r="1012" spans="1:13" ht="24" x14ac:dyDescent="0.3">
      <c r="A1012" s="266" t="s">
        <v>1039</v>
      </c>
      <c r="B1012" s="267">
        <v>1000016835</v>
      </c>
      <c r="C1012" s="267">
        <v>1000016836</v>
      </c>
      <c r="D1012" s="268" t="s">
        <v>60</v>
      </c>
      <c r="E1012" s="268" t="s">
        <v>60</v>
      </c>
      <c r="F1012" s="269"/>
      <c r="G1012" s="269"/>
      <c r="H1012" s="268" t="s">
        <v>60</v>
      </c>
      <c r="I1012" s="268" t="s">
        <v>60</v>
      </c>
      <c r="J1012" s="273"/>
      <c r="K1012" s="273"/>
      <c r="L1012" s="271">
        <v>6.5769811863000003</v>
      </c>
      <c r="M1012" s="272">
        <v>1.512705672849</v>
      </c>
    </row>
    <row r="1013" spans="1:13" x14ac:dyDescent="0.3">
      <c r="A1013" s="266" t="s">
        <v>1040</v>
      </c>
      <c r="B1013" s="267">
        <v>1000016870</v>
      </c>
      <c r="C1013" s="267">
        <v>1000016877</v>
      </c>
      <c r="D1013" s="268" t="s">
        <v>60</v>
      </c>
      <c r="E1013" s="268" t="s">
        <v>60</v>
      </c>
      <c r="F1013" s="269"/>
      <c r="G1013" s="269"/>
      <c r="H1013" s="268" t="s">
        <v>60</v>
      </c>
      <c r="I1013" s="268" t="s">
        <v>60</v>
      </c>
      <c r="J1013" s="273"/>
      <c r="K1013" s="273"/>
      <c r="L1013" s="271">
        <v>5931.9472449999994</v>
      </c>
      <c r="M1013" s="272">
        <v>1364.34786635</v>
      </c>
    </row>
    <row r="1014" spans="1:13" ht="24" x14ac:dyDescent="0.3">
      <c r="A1014" s="266" t="s">
        <v>1041</v>
      </c>
      <c r="B1014" s="267">
        <v>1000016871</v>
      </c>
      <c r="C1014" s="267">
        <v>1000016872</v>
      </c>
      <c r="D1014" s="268" t="s">
        <v>60</v>
      </c>
      <c r="E1014" s="268" t="s">
        <v>60</v>
      </c>
      <c r="F1014" s="269"/>
      <c r="G1014" s="269"/>
      <c r="H1014" s="268" t="s">
        <v>60</v>
      </c>
      <c r="I1014" s="268" t="s">
        <v>60</v>
      </c>
      <c r="J1014" s="273"/>
      <c r="K1014" s="273"/>
      <c r="L1014" s="271">
        <v>1186.9866750000001</v>
      </c>
      <c r="M1014" s="272">
        <v>273.00693525000003</v>
      </c>
    </row>
    <row r="1015" spans="1:13" x14ac:dyDescent="0.3">
      <c r="A1015" s="266" t="s">
        <v>1042</v>
      </c>
      <c r="B1015" s="267">
        <v>1000016858</v>
      </c>
      <c r="C1015" s="267">
        <v>1000016865</v>
      </c>
      <c r="D1015" s="268" t="s">
        <v>60</v>
      </c>
      <c r="E1015" s="268" t="s">
        <v>60</v>
      </c>
      <c r="F1015" s="269"/>
      <c r="G1015" s="269"/>
      <c r="H1015" s="268" t="s">
        <v>60</v>
      </c>
      <c r="I1015" s="268" t="s">
        <v>60</v>
      </c>
      <c r="J1015" s="273"/>
      <c r="K1015" s="273"/>
      <c r="L1015" s="271">
        <v>9595.928754999999</v>
      </c>
      <c r="M1015" s="272">
        <v>2207.0636136499998</v>
      </c>
    </row>
    <row r="1016" spans="1:13" x14ac:dyDescent="0.3">
      <c r="A1016" s="266" t="s">
        <v>1043</v>
      </c>
      <c r="B1016" s="267">
        <v>1000016859</v>
      </c>
      <c r="C1016" s="267">
        <v>1000016860</v>
      </c>
      <c r="D1016" s="268" t="s">
        <v>60</v>
      </c>
      <c r="E1016" s="268" t="s">
        <v>60</v>
      </c>
      <c r="F1016" s="269"/>
      <c r="G1016" s="269"/>
      <c r="H1016" s="268" t="s">
        <v>60</v>
      </c>
      <c r="I1016" s="268" t="s">
        <v>60</v>
      </c>
      <c r="J1016" s="273"/>
      <c r="K1016" s="273"/>
      <c r="L1016" s="271">
        <v>1919.3350574999999</v>
      </c>
      <c r="M1016" s="272">
        <v>441.44706322500002</v>
      </c>
    </row>
    <row r="1017" spans="1:13" x14ac:dyDescent="0.3">
      <c r="A1017" s="266" t="s">
        <v>1044</v>
      </c>
      <c r="B1017" s="267">
        <v>1000016878</v>
      </c>
      <c r="C1017" s="267">
        <v>1000016885</v>
      </c>
      <c r="D1017" s="268" t="s">
        <v>60</v>
      </c>
      <c r="E1017" s="268" t="s">
        <v>60</v>
      </c>
      <c r="F1017" s="269"/>
      <c r="G1017" s="269"/>
      <c r="H1017" s="268" t="s">
        <v>60</v>
      </c>
      <c r="I1017" s="268" t="s">
        <v>60</v>
      </c>
      <c r="J1017" s="273"/>
      <c r="K1017" s="273"/>
      <c r="L1017" s="271">
        <v>32.92208325</v>
      </c>
      <c r="M1017" s="272">
        <v>7.5720791475000002</v>
      </c>
    </row>
    <row r="1018" spans="1:13" ht="24" x14ac:dyDescent="0.3">
      <c r="A1018" s="266" t="s">
        <v>1045</v>
      </c>
      <c r="B1018" s="267">
        <v>1000016879</v>
      </c>
      <c r="C1018" s="267">
        <v>1000016880</v>
      </c>
      <c r="D1018" s="268" t="s">
        <v>60</v>
      </c>
      <c r="E1018" s="268" t="s">
        <v>60</v>
      </c>
      <c r="F1018" s="269"/>
      <c r="G1018" s="269"/>
      <c r="H1018" s="268" t="s">
        <v>60</v>
      </c>
      <c r="I1018" s="268" t="s">
        <v>60</v>
      </c>
      <c r="J1018" s="273"/>
      <c r="K1018" s="273"/>
      <c r="L1018" s="271">
        <v>6.5769811863000003</v>
      </c>
      <c r="M1018" s="272">
        <v>1.512705672849</v>
      </c>
    </row>
    <row r="1019" spans="1:13" x14ac:dyDescent="0.3">
      <c r="A1019" s="266" t="s">
        <v>1046</v>
      </c>
      <c r="B1019" s="267">
        <v>1000016914</v>
      </c>
      <c r="C1019" s="267">
        <v>1000016921</v>
      </c>
      <c r="D1019" s="268" t="s">
        <v>60</v>
      </c>
      <c r="E1019" s="268" t="s">
        <v>60</v>
      </c>
      <c r="F1019" s="269"/>
      <c r="G1019" s="269"/>
      <c r="H1019" s="268" t="s">
        <v>60</v>
      </c>
      <c r="I1019" s="268" t="s">
        <v>60</v>
      </c>
      <c r="J1019" s="273"/>
      <c r="K1019" s="273"/>
      <c r="L1019" s="271">
        <v>5931.9472449999994</v>
      </c>
      <c r="M1019" s="272">
        <v>1364.34786635</v>
      </c>
    </row>
    <row r="1020" spans="1:13" ht="24" x14ac:dyDescent="0.3">
      <c r="A1020" s="266" t="s">
        <v>1047</v>
      </c>
      <c r="B1020" s="267">
        <v>1000016915</v>
      </c>
      <c r="C1020" s="267">
        <v>1000016916</v>
      </c>
      <c r="D1020" s="268" t="s">
        <v>60</v>
      </c>
      <c r="E1020" s="268" t="s">
        <v>60</v>
      </c>
      <c r="F1020" s="269"/>
      <c r="G1020" s="269"/>
      <c r="H1020" s="268" t="s">
        <v>60</v>
      </c>
      <c r="I1020" s="268" t="s">
        <v>60</v>
      </c>
      <c r="J1020" s="273"/>
      <c r="K1020" s="273"/>
      <c r="L1020" s="271">
        <v>1186.9866750000001</v>
      </c>
      <c r="M1020" s="272">
        <v>273.00693525000003</v>
      </c>
    </row>
    <row r="1021" spans="1:13" x14ac:dyDescent="0.3">
      <c r="A1021" s="266" t="s">
        <v>1048</v>
      </c>
      <c r="B1021" s="267">
        <v>1000016902</v>
      </c>
      <c r="C1021" s="267">
        <v>1000016909</v>
      </c>
      <c r="D1021" s="268" t="s">
        <v>60</v>
      </c>
      <c r="E1021" s="268" t="s">
        <v>60</v>
      </c>
      <c r="F1021" s="269"/>
      <c r="G1021" s="269"/>
      <c r="H1021" s="268" t="s">
        <v>60</v>
      </c>
      <c r="I1021" s="268" t="s">
        <v>60</v>
      </c>
      <c r="J1021" s="273"/>
      <c r="K1021" s="273"/>
      <c r="L1021" s="271">
        <v>9595.928754999999</v>
      </c>
      <c r="M1021" s="272">
        <v>2207.0636136499998</v>
      </c>
    </row>
    <row r="1022" spans="1:13" x14ac:dyDescent="0.3">
      <c r="A1022" s="266" t="s">
        <v>1049</v>
      </c>
      <c r="B1022" s="267">
        <v>1000016903</v>
      </c>
      <c r="C1022" s="267">
        <v>1000016904</v>
      </c>
      <c r="D1022" s="268" t="s">
        <v>60</v>
      </c>
      <c r="E1022" s="268" t="s">
        <v>60</v>
      </c>
      <c r="F1022" s="269"/>
      <c r="G1022" s="269"/>
      <c r="H1022" s="268" t="s">
        <v>60</v>
      </c>
      <c r="I1022" s="268" t="s">
        <v>60</v>
      </c>
      <c r="J1022" s="273"/>
      <c r="K1022" s="273"/>
      <c r="L1022" s="271">
        <v>1919.3350574999999</v>
      </c>
      <c r="M1022" s="272">
        <v>441.44706322500002</v>
      </c>
    </row>
    <row r="1023" spans="1:13" x14ac:dyDescent="0.3">
      <c r="A1023" s="266" t="s">
        <v>1050</v>
      </c>
      <c r="B1023" s="267">
        <v>1000016922</v>
      </c>
      <c r="C1023" s="267">
        <v>1000016929</v>
      </c>
      <c r="D1023" s="268" t="s">
        <v>60</v>
      </c>
      <c r="E1023" s="268" t="s">
        <v>60</v>
      </c>
      <c r="F1023" s="269"/>
      <c r="G1023" s="269"/>
      <c r="H1023" s="268" t="s">
        <v>60</v>
      </c>
      <c r="I1023" s="268" t="s">
        <v>60</v>
      </c>
      <c r="J1023" s="273"/>
      <c r="K1023" s="273"/>
      <c r="L1023" s="271">
        <v>32.92208325</v>
      </c>
      <c r="M1023" s="272">
        <v>7.5720791475000002</v>
      </c>
    </row>
    <row r="1024" spans="1:13" ht="24" x14ac:dyDescent="0.3">
      <c r="A1024" s="266" t="s">
        <v>1051</v>
      </c>
      <c r="B1024" s="267">
        <v>1000016923</v>
      </c>
      <c r="C1024" s="267">
        <v>1000016924</v>
      </c>
      <c r="D1024" s="268" t="s">
        <v>60</v>
      </c>
      <c r="E1024" s="268" t="s">
        <v>60</v>
      </c>
      <c r="F1024" s="269"/>
      <c r="G1024" s="269"/>
      <c r="H1024" s="268" t="s">
        <v>60</v>
      </c>
      <c r="I1024" s="268" t="s">
        <v>60</v>
      </c>
      <c r="J1024" s="273"/>
      <c r="K1024" s="273"/>
      <c r="L1024" s="271">
        <v>6.5769811863000003</v>
      </c>
      <c r="M1024" s="272">
        <v>1.512705672849</v>
      </c>
    </row>
    <row r="1025" spans="1:13" ht="24" x14ac:dyDescent="0.3">
      <c r="A1025" s="266" t="s">
        <v>1052</v>
      </c>
      <c r="B1025" s="267">
        <v>1000016959</v>
      </c>
      <c r="C1025" s="267">
        <v>1000016960</v>
      </c>
      <c r="D1025" s="268" t="s">
        <v>60</v>
      </c>
      <c r="E1025" s="268" t="s">
        <v>60</v>
      </c>
      <c r="F1025" s="269"/>
      <c r="G1025" s="269"/>
      <c r="H1025" s="268" t="s">
        <v>60</v>
      </c>
      <c r="I1025" s="268" t="s">
        <v>60</v>
      </c>
      <c r="J1025" s="273"/>
      <c r="K1025" s="273"/>
      <c r="L1025" s="271">
        <v>1186.9866750000001</v>
      </c>
      <c r="M1025" s="272">
        <v>273.00693525000003</v>
      </c>
    </row>
    <row r="1026" spans="1:13" ht="24" x14ac:dyDescent="0.3">
      <c r="A1026" s="266" t="s">
        <v>1053</v>
      </c>
      <c r="B1026" s="267">
        <v>1000016958</v>
      </c>
      <c r="C1026" s="267">
        <v>1000016965</v>
      </c>
      <c r="D1026" s="268" t="s">
        <v>60</v>
      </c>
      <c r="E1026" s="268" t="s">
        <v>60</v>
      </c>
      <c r="F1026" s="269"/>
      <c r="G1026" s="269"/>
      <c r="H1026" s="268" t="s">
        <v>60</v>
      </c>
      <c r="I1026" s="268" t="s">
        <v>60</v>
      </c>
      <c r="J1026" s="273"/>
      <c r="K1026" s="273"/>
      <c r="L1026" s="271">
        <v>5931.9472449999994</v>
      </c>
      <c r="M1026" s="272">
        <v>1364.34786635</v>
      </c>
    </row>
    <row r="1027" spans="1:13" x14ac:dyDescent="0.3">
      <c r="A1027" s="266" t="s">
        <v>1054</v>
      </c>
      <c r="B1027" s="267">
        <v>1000016946</v>
      </c>
      <c r="C1027" s="267">
        <v>1000016953</v>
      </c>
      <c r="D1027" s="268" t="s">
        <v>60</v>
      </c>
      <c r="E1027" s="268" t="s">
        <v>60</v>
      </c>
      <c r="F1027" s="269"/>
      <c r="G1027" s="269"/>
      <c r="H1027" s="268" t="s">
        <v>60</v>
      </c>
      <c r="I1027" s="268" t="s">
        <v>60</v>
      </c>
      <c r="J1027" s="273"/>
      <c r="K1027" s="273"/>
      <c r="L1027" s="271">
        <v>9595.928754999999</v>
      </c>
      <c r="M1027" s="272">
        <v>2207.0636136499998</v>
      </c>
    </row>
    <row r="1028" spans="1:13" ht="24" x14ac:dyDescent="0.3">
      <c r="A1028" s="266" t="s">
        <v>1055</v>
      </c>
      <c r="B1028" s="267">
        <v>1000016947</v>
      </c>
      <c r="C1028" s="267">
        <v>1000016948</v>
      </c>
      <c r="D1028" s="268" t="s">
        <v>60</v>
      </c>
      <c r="E1028" s="268" t="s">
        <v>60</v>
      </c>
      <c r="F1028" s="269"/>
      <c r="G1028" s="269"/>
      <c r="H1028" s="268" t="s">
        <v>60</v>
      </c>
      <c r="I1028" s="268" t="s">
        <v>60</v>
      </c>
      <c r="J1028" s="273"/>
      <c r="K1028" s="273"/>
      <c r="L1028" s="271">
        <v>1919.3350574999999</v>
      </c>
      <c r="M1028" s="272">
        <v>441.44706322500002</v>
      </c>
    </row>
    <row r="1029" spans="1:13" x14ac:dyDescent="0.3">
      <c r="A1029" s="266" t="s">
        <v>1056</v>
      </c>
      <c r="B1029" s="267">
        <v>1000016966</v>
      </c>
      <c r="C1029" s="267">
        <v>1000016973</v>
      </c>
      <c r="D1029" s="268" t="s">
        <v>60</v>
      </c>
      <c r="E1029" s="268" t="s">
        <v>60</v>
      </c>
      <c r="F1029" s="269"/>
      <c r="G1029" s="269"/>
      <c r="H1029" s="268" t="s">
        <v>60</v>
      </c>
      <c r="I1029" s="268" t="s">
        <v>60</v>
      </c>
      <c r="J1029" s="273"/>
      <c r="K1029" s="273"/>
      <c r="L1029" s="271">
        <v>32.92208325</v>
      </c>
      <c r="M1029" s="272">
        <v>7.5720791475000002</v>
      </c>
    </row>
    <row r="1030" spans="1:13" ht="24" x14ac:dyDescent="0.3">
      <c r="A1030" s="266" t="s">
        <v>1057</v>
      </c>
      <c r="B1030" s="267">
        <v>1000016967</v>
      </c>
      <c r="C1030" s="267">
        <v>1000016968</v>
      </c>
      <c r="D1030" s="268" t="s">
        <v>60</v>
      </c>
      <c r="E1030" s="268" t="s">
        <v>60</v>
      </c>
      <c r="F1030" s="269"/>
      <c r="G1030" s="269"/>
      <c r="H1030" s="268" t="s">
        <v>60</v>
      </c>
      <c r="I1030" s="268" t="s">
        <v>60</v>
      </c>
      <c r="J1030" s="273"/>
      <c r="K1030" s="273"/>
      <c r="L1030" s="271">
        <v>6.5769811863000003</v>
      </c>
      <c r="M1030" s="272">
        <v>1.512705672849</v>
      </c>
    </row>
    <row r="1031" spans="1:13" x14ac:dyDescent="0.3">
      <c r="A1031" s="266" t="s">
        <v>1058</v>
      </c>
      <c r="B1031" s="267">
        <v>1000016367</v>
      </c>
      <c r="C1031" s="267">
        <v>1000016368</v>
      </c>
      <c r="D1031" s="268" t="s">
        <v>60</v>
      </c>
      <c r="E1031" s="268" t="s">
        <v>60</v>
      </c>
      <c r="F1031" s="269"/>
      <c r="G1031" s="269"/>
      <c r="H1031" s="268" t="s">
        <v>60</v>
      </c>
      <c r="I1031" s="268" t="s">
        <v>60</v>
      </c>
      <c r="J1031" s="273"/>
      <c r="K1031" s="273"/>
      <c r="L1031" s="271">
        <v>39.939488750000002</v>
      </c>
      <c r="M1031" s="272">
        <v>9.1860824125000011</v>
      </c>
    </row>
    <row r="1032" spans="1:13" x14ac:dyDescent="0.3">
      <c r="A1032" s="266" t="s">
        <v>1059</v>
      </c>
      <c r="B1032" s="267">
        <v>1000016370</v>
      </c>
      <c r="C1032" s="267">
        <v>1000016371</v>
      </c>
      <c r="D1032" s="268" t="s">
        <v>60</v>
      </c>
      <c r="E1032" s="268" t="s">
        <v>60</v>
      </c>
      <c r="F1032" s="269"/>
      <c r="G1032" s="269"/>
      <c r="H1032" s="268" t="s">
        <v>60</v>
      </c>
      <c r="I1032" s="268" t="s">
        <v>60</v>
      </c>
      <c r="J1032" s="273"/>
      <c r="K1032" s="273"/>
      <c r="L1032" s="271">
        <v>7.9726236950499985</v>
      </c>
      <c r="M1032" s="272">
        <v>1.8337034498614997</v>
      </c>
    </row>
    <row r="1033" spans="1:13" x14ac:dyDescent="0.3">
      <c r="A1033" s="266" t="s">
        <v>1060</v>
      </c>
      <c r="B1033" s="267">
        <v>1000017003</v>
      </c>
      <c r="C1033" s="267">
        <v>1000017004</v>
      </c>
      <c r="D1033" s="268" t="s">
        <v>60</v>
      </c>
      <c r="E1033" s="268" t="s">
        <v>60</v>
      </c>
      <c r="F1033" s="269"/>
      <c r="G1033" s="269"/>
      <c r="H1033" s="268" t="s">
        <v>60</v>
      </c>
      <c r="I1033" s="268" t="s">
        <v>60</v>
      </c>
      <c r="J1033" s="273"/>
      <c r="K1033" s="273"/>
      <c r="L1033" s="271">
        <v>1186.9866750000001</v>
      </c>
      <c r="M1033" s="272">
        <v>273.00693525000003</v>
      </c>
    </row>
    <row r="1034" spans="1:13" x14ac:dyDescent="0.3">
      <c r="A1034" s="266" t="s">
        <v>1061</v>
      </c>
      <c r="B1034" s="267">
        <v>1000017010</v>
      </c>
      <c r="C1034" s="267">
        <v>1000017017</v>
      </c>
      <c r="D1034" s="268" t="s">
        <v>60</v>
      </c>
      <c r="E1034" s="268" t="s">
        <v>60</v>
      </c>
      <c r="F1034" s="269"/>
      <c r="G1034" s="269"/>
      <c r="H1034" s="268" t="s">
        <v>60</v>
      </c>
      <c r="I1034" s="268" t="s">
        <v>60</v>
      </c>
      <c r="J1034" s="273"/>
      <c r="K1034" s="273"/>
      <c r="L1034" s="271">
        <v>32.92208325</v>
      </c>
      <c r="M1034" s="272">
        <v>7.5720791475000002</v>
      </c>
    </row>
    <row r="1035" spans="1:13" ht="24" x14ac:dyDescent="0.3">
      <c r="A1035" s="266" t="s">
        <v>1062</v>
      </c>
      <c r="B1035" s="267">
        <v>1000017011</v>
      </c>
      <c r="C1035" s="267">
        <v>1000017012</v>
      </c>
      <c r="D1035" s="268" t="s">
        <v>60</v>
      </c>
      <c r="E1035" s="268" t="s">
        <v>60</v>
      </c>
      <c r="F1035" s="269"/>
      <c r="G1035" s="269"/>
      <c r="H1035" s="268" t="s">
        <v>60</v>
      </c>
      <c r="I1035" s="268" t="s">
        <v>60</v>
      </c>
      <c r="J1035" s="273"/>
      <c r="K1035" s="273"/>
      <c r="L1035" s="271">
        <v>6.5769811863000003</v>
      </c>
      <c r="M1035" s="272">
        <v>1.512705672849</v>
      </c>
    </row>
    <row r="1036" spans="1:13" x14ac:dyDescent="0.3">
      <c r="A1036" s="266" t="s">
        <v>1063</v>
      </c>
      <c r="B1036" s="267">
        <v>1000017002</v>
      </c>
      <c r="C1036" s="267">
        <v>1000017009</v>
      </c>
      <c r="D1036" s="268" t="s">
        <v>60</v>
      </c>
      <c r="E1036" s="268" t="s">
        <v>60</v>
      </c>
      <c r="F1036" s="269"/>
      <c r="G1036" s="269"/>
      <c r="H1036" s="268" t="s">
        <v>60</v>
      </c>
      <c r="I1036" s="268" t="s">
        <v>60</v>
      </c>
      <c r="J1036" s="273"/>
      <c r="K1036" s="273"/>
      <c r="L1036" s="271">
        <v>5931.9472449999994</v>
      </c>
      <c r="M1036" s="272">
        <v>1364.34786635</v>
      </c>
    </row>
    <row r="1037" spans="1:13" x14ac:dyDescent="0.3">
      <c r="A1037" s="266" t="s">
        <v>1064</v>
      </c>
      <c r="B1037" s="267">
        <v>1000016990</v>
      </c>
      <c r="C1037" s="267">
        <v>1000016997</v>
      </c>
      <c r="D1037" s="268" t="s">
        <v>60</v>
      </c>
      <c r="E1037" s="268" t="s">
        <v>60</v>
      </c>
      <c r="F1037" s="269"/>
      <c r="G1037" s="269"/>
      <c r="H1037" s="268" t="s">
        <v>60</v>
      </c>
      <c r="I1037" s="268" t="s">
        <v>60</v>
      </c>
      <c r="J1037" s="273"/>
      <c r="K1037" s="273"/>
      <c r="L1037" s="271">
        <v>9595.928754999999</v>
      </c>
      <c r="M1037" s="272">
        <v>2207.0636136499998</v>
      </c>
    </row>
    <row r="1038" spans="1:13" x14ac:dyDescent="0.3">
      <c r="A1038" s="266" t="s">
        <v>1065</v>
      </c>
      <c r="B1038" s="267">
        <v>1000016991</v>
      </c>
      <c r="C1038" s="267">
        <v>1000016992</v>
      </c>
      <c r="D1038" s="268" t="s">
        <v>60</v>
      </c>
      <c r="E1038" s="268" t="s">
        <v>60</v>
      </c>
      <c r="F1038" s="269"/>
      <c r="G1038" s="269"/>
      <c r="H1038" s="268" t="s">
        <v>60</v>
      </c>
      <c r="I1038" s="268" t="s">
        <v>60</v>
      </c>
      <c r="J1038" s="273"/>
      <c r="K1038" s="273"/>
      <c r="L1038" s="271">
        <v>1919.3350574999999</v>
      </c>
      <c r="M1038" s="272">
        <v>441.44706322500002</v>
      </c>
    </row>
    <row r="1039" spans="1:13" x14ac:dyDescent="0.3">
      <c r="A1039" s="266" t="s">
        <v>1066</v>
      </c>
      <c r="B1039" s="267">
        <v>1000017046</v>
      </c>
      <c r="C1039" s="267">
        <v>1000017053</v>
      </c>
      <c r="D1039" s="268" t="s">
        <v>60</v>
      </c>
      <c r="E1039" s="268" t="s">
        <v>60</v>
      </c>
      <c r="F1039" s="269"/>
      <c r="G1039" s="269"/>
      <c r="H1039" s="268" t="s">
        <v>60</v>
      </c>
      <c r="I1039" s="268" t="s">
        <v>60</v>
      </c>
      <c r="J1039" s="273"/>
      <c r="K1039" s="273"/>
      <c r="L1039" s="271">
        <v>5931.9472449999994</v>
      </c>
      <c r="M1039" s="272">
        <v>1364.34786635</v>
      </c>
    </row>
    <row r="1040" spans="1:13" x14ac:dyDescent="0.3">
      <c r="A1040" s="266" t="s">
        <v>1067</v>
      </c>
      <c r="B1040" s="267">
        <v>1000017047</v>
      </c>
      <c r="C1040" s="267">
        <v>1000017048</v>
      </c>
      <c r="D1040" s="268" t="s">
        <v>60</v>
      </c>
      <c r="E1040" s="268" t="s">
        <v>60</v>
      </c>
      <c r="F1040" s="269"/>
      <c r="G1040" s="269"/>
      <c r="H1040" s="268" t="s">
        <v>60</v>
      </c>
      <c r="I1040" s="268" t="s">
        <v>60</v>
      </c>
      <c r="J1040" s="273"/>
      <c r="K1040" s="273"/>
      <c r="L1040" s="271">
        <v>1186.9866750000001</v>
      </c>
      <c r="M1040" s="272">
        <v>273.00693525000003</v>
      </c>
    </row>
    <row r="1041" spans="1:13" x14ac:dyDescent="0.3">
      <c r="A1041" s="266" t="s">
        <v>1068</v>
      </c>
      <c r="B1041" s="267">
        <v>1000017034</v>
      </c>
      <c r="C1041" s="267">
        <v>1000017041</v>
      </c>
      <c r="D1041" s="268" t="s">
        <v>60</v>
      </c>
      <c r="E1041" s="268" t="s">
        <v>60</v>
      </c>
      <c r="F1041" s="269"/>
      <c r="G1041" s="269"/>
      <c r="H1041" s="268" t="s">
        <v>60</v>
      </c>
      <c r="I1041" s="268" t="s">
        <v>60</v>
      </c>
      <c r="J1041" s="273"/>
      <c r="K1041" s="273"/>
      <c r="L1041" s="271">
        <v>9595.928754999999</v>
      </c>
      <c r="M1041" s="272">
        <v>2207.0636136499998</v>
      </c>
    </row>
    <row r="1042" spans="1:13" x14ac:dyDescent="0.3">
      <c r="A1042" s="266" t="s">
        <v>1069</v>
      </c>
      <c r="B1042" s="267">
        <v>1000017035</v>
      </c>
      <c r="C1042" s="267">
        <v>1000017036</v>
      </c>
      <c r="D1042" s="268" t="s">
        <v>60</v>
      </c>
      <c r="E1042" s="268" t="s">
        <v>60</v>
      </c>
      <c r="F1042" s="269"/>
      <c r="G1042" s="269"/>
      <c r="H1042" s="268" t="s">
        <v>60</v>
      </c>
      <c r="I1042" s="268" t="s">
        <v>60</v>
      </c>
      <c r="J1042" s="273"/>
      <c r="K1042" s="273"/>
      <c r="L1042" s="271">
        <v>1919.3350574999999</v>
      </c>
      <c r="M1042" s="272">
        <v>441.44706322500002</v>
      </c>
    </row>
    <row r="1043" spans="1:13" x14ac:dyDescent="0.3">
      <c r="A1043" s="266" t="s">
        <v>1070</v>
      </c>
      <c r="B1043" s="267">
        <v>1000017054</v>
      </c>
      <c r="C1043" s="267">
        <v>1000017061</v>
      </c>
      <c r="D1043" s="268" t="s">
        <v>60</v>
      </c>
      <c r="E1043" s="268" t="s">
        <v>60</v>
      </c>
      <c r="F1043" s="269"/>
      <c r="G1043" s="269"/>
      <c r="H1043" s="268" t="s">
        <v>60</v>
      </c>
      <c r="I1043" s="268" t="s">
        <v>60</v>
      </c>
      <c r="J1043" s="273"/>
      <c r="K1043" s="273"/>
      <c r="L1043" s="271">
        <v>32.92208325</v>
      </c>
      <c r="M1043" s="272">
        <v>7.5720791475000002</v>
      </c>
    </row>
    <row r="1044" spans="1:13" ht="24" x14ac:dyDescent="0.3">
      <c r="A1044" s="266" t="s">
        <v>1071</v>
      </c>
      <c r="B1044" s="267">
        <v>1000017055</v>
      </c>
      <c r="C1044" s="267">
        <v>1000017056</v>
      </c>
      <c r="D1044" s="268" t="s">
        <v>60</v>
      </c>
      <c r="E1044" s="268" t="s">
        <v>60</v>
      </c>
      <c r="F1044" s="269"/>
      <c r="G1044" s="269"/>
      <c r="H1044" s="268" t="s">
        <v>60</v>
      </c>
      <c r="I1044" s="268" t="s">
        <v>60</v>
      </c>
      <c r="J1044" s="273"/>
      <c r="K1044" s="273"/>
      <c r="L1044" s="271">
        <v>6.5769811863000003</v>
      </c>
      <c r="M1044" s="272">
        <v>1.512705672849</v>
      </c>
    </row>
    <row r="1045" spans="1:13" x14ac:dyDescent="0.3">
      <c r="A1045" s="266" t="s">
        <v>1072</v>
      </c>
      <c r="B1045" s="267">
        <v>1000017090</v>
      </c>
      <c r="C1045" s="267">
        <v>1000017097</v>
      </c>
      <c r="D1045" s="268" t="s">
        <v>60</v>
      </c>
      <c r="E1045" s="268" t="s">
        <v>60</v>
      </c>
      <c r="F1045" s="269"/>
      <c r="G1045" s="269"/>
      <c r="H1045" s="268" t="s">
        <v>60</v>
      </c>
      <c r="I1045" s="268" t="s">
        <v>60</v>
      </c>
      <c r="J1045" s="273"/>
      <c r="K1045" s="273"/>
      <c r="L1045" s="271">
        <v>5931.9472449999994</v>
      </c>
      <c r="M1045" s="272">
        <v>1364.34786635</v>
      </c>
    </row>
    <row r="1046" spans="1:13" ht="24" x14ac:dyDescent="0.3">
      <c r="A1046" s="266" t="s">
        <v>1073</v>
      </c>
      <c r="B1046" s="267">
        <v>1000017091</v>
      </c>
      <c r="C1046" s="267">
        <v>1000017092</v>
      </c>
      <c r="D1046" s="268" t="s">
        <v>60</v>
      </c>
      <c r="E1046" s="268" t="s">
        <v>60</v>
      </c>
      <c r="F1046" s="269"/>
      <c r="G1046" s="269"/>
      <c r="H1046" s="268" t="s">
        <v>60</v>
      </c>
      <c r="I1046" s="268" t="s">
        <v>60</v>
      </c>
      <c r="J1046" s="273"/>
      <c r="K1046" s="273"/>
      <c r="L1046" s="271">
        <v>1186.9866750000001</v>
      </c>
      <c r="M1046" s="272">
        <v>273.00693525000003</v>
      </c>
    </row>
    <row r="1047" spans="1:13" x14ac:dyDescent="0.3">
      <c r="A1047" s="266" t="s">
        <v>1074</v>
      </c>
      <c r="B1047" s="267">
        <v>1000017078</v>
      </c>
      <c r="C1047" s="267">
        <v>1000017085</v>
      </c>
      <c r="D1047" s="268" t="s">
        <v>60</v>
      </c>
      <c r="E1047" s="268" t="s">
        <v>60</v>
      </c>
      <c r="F1047" s="269"/>
      <c r="G1047" s="269"/>
      <c r="H1047" s="268" t="s">
        <v>60</v>
      </c>
      <c r="I1047" s="268" t="s">
        <v>60</v>
      </c>
      <c r="J1047" s="273"/>
      <c r="K1047" s="273"/>
      <c r="L1047" s="271">
        <v>9595.928754999999</v>
      </c>
      <c r="M1047" s="272">
        <v>2207.0636136499998</v>
      </c>
    </row>
    <row r="1048" spans="1:13" x14ac:dyDescent="0.3">
      <c r="A1048" s="266" t="s">
        <v>1075</v>
      </c>
      <c r="B1048" s="267">
        <v>1000017079</v>
      </c>
      <c r="C1048" s="267">
        <v>1000017080</v>
      </c>
      <c r="D1048" s="268" t="s">
        <v>60</v>
      </c>
      <c r="E1048" s="268" t="s">
        <v>60</v>
      </c>
      <c r="F1048" s="269"/>
      <c r="G1048" s="269"/>
      <c r="H1048" s="268" t="s">
        <v>60</v>
      </c>
      <c r="I1048" s="268" t="s">
        <v>60</v>
      </c>
      <c r="J1048" s="273"/>
      <c r="K1048" s="273"/>
      <c r="L1048" s="271">
        <v>1919.3350574999999</v>
      </c>
      <c r="M1048" s="272">
        <v>441.44706322500002</v>
      </c>
    </row>
    <row r="1049" spans="1:13" x14ac:dyDescent="0.3">
      <c r="A1049" s="266" t="s">
        <v>1076</v>
      </c>
      <c r="B1049" s="267">
        <v>1000017098</v>
      </c>
      <c r="C1049" s="267">
        <v>1000017105</v>
      </c>
      <c r="D1049" s="268" t="s">
        <v>60</v>
      </c>
      <c r="E1049" s="268" t="s">
        <v>60</v>
      </c>
      <c r="F1049" s="269"/>
      <c r="G1049" s="269"/>
      <c r="H1049" s="268" t="s">
        <v>60</v>
      </c>
      <c r="I1049" s="268" t="s">
        <v>60</v>
      </c>
      <c r="J1049" s="273"/>
      <c r="K1049" s="273"/>
      <c r="L1049" s="271">
        <v>32.92208325</v>
      </c>
      <c r="M1049" s="272">
        <v>7.5720791475000002</v>
      </c>
    </row>
    <row r="1050" spans="1:13" ht="24" x14ac:dyDescent="0.3">
      <c r="A1050" s="266" t="s">
        <v>1077</v>
      </c>
      <c r="B1050" s="267">
        <v>1000017099</v>
      </c>
      <c r="C1050" s="267">
        <v>1000017100</v>
      </c>
      <c r="D1050" s="268" t="s">
        <v>60</v>
      </c>
      <c r="E1050" s="268" t="s">
        <v>60</v>
      </c>
      <c r="F1050" s="269"/>
      <c r="G1050" s="269"/>
      <c r="H1050" s="268" t="s">
        <v>60</v>
      </c>
      <c r="I1050" s="268" t="s">
        <v>60</v>
      </c>
      <c r="J1050" s="273"/>
      <c r="K1050" s="273"/>
      <c r="L1050" s="271">
        <v>6.5769811863000003</v>
      </c>
      <c r="M1050" s="272">
        <v>1.512705672849</v>
      </c>
    </row>
    <row r="1051" spans="1:13" x14ac:dyDescent="0.3">
      <c r="A1051" s="266" t="s">
        <v>1078</v>
      </c>
      <c r="B1051" s="267">
        <v>1000017134</v>
      </c>
      <c r="C1051" s="267">
        <v>1000017141</v>
      </c>
      <c r="D1051" s="268" t="s">
        <v>60</v>
      </c>
      <c r="E1051" s="268" t="s">
        <v>60</v>
      </c>
      <c r="F1051" s="269"/>
      <c r="G1051" s="269"/>
      <c r="H1051" s="268" t="s">
        <v>60</v>
      </c>
      <c r="I1051" s="268" t="s">
        <v>60</v>
      </c>
      <c r="J1051" s="273"/>
      <c r="K1051" s="273"/>
      <c r="L1051" s="271">
        <v>5931.9472449999994</v>
      </c>
      <c r="M1051" s="272">
        <v>1364.34786635</v>
      </c>
    </row>
    <row r="1052" spans="1:13" x14ac:dyDescent="0.3">
      <c r="A1052" s="266" t="s">
        <v>1079</v>
      </c>
      <c r="B1052" s="267">
        <v>1000017135</v>
      </c>
      <c r="C1052" s="267">
        <v>1000017136</v>
      </c>
      <c r="D1052" s="268" t="s">
        <v>60</v>
      </c>
      <c r="E1052" s="268" t="s">
        <v>60</v>
      </c>
      <c r="F1052" s="269"/>
      <c r="G1052" s="269"/>
      <c r="H1052" s="268" t="s">
        <v>60</v>
      </c>
      <c r="I1052" s="268" t="s">
        <v>60</v>
      </c>
      <c r="J1052" s="273"/>
      <c r="K1052" s="273"/>
      <c r="L1052" s="271">
        <v>1186.9866750000001</v>
      </c>
      <c r="M1052" s="272">
        <v>273.00693525000003</v>
      </c>
    </row>
    <row r="1053" spans="1:13" x14ac:dyDescent="0.3">
      <c r="A1053" s="266" t="s">
        <v>1080</v>
      </c>
      <c r="B1053" s="267">
        <v>1000017122</v>
      </c>
      <c r="C1053" s="267">
        <v>1000017129</v>
      </c>
      <c r="D1053" s="268" t="s">
        <v>60</v>
      </c>
      <c r="E1053" s="268" t="s">
        <v>60</v>
      </c>
      <c r="F1053" s="269"/>
      <c r="G1053" s="269"/>
      <c r="H1053" s="268" t="s">
        <v>60</v>
      </c>
      <c r="I1053" s="268" t="s">
        <v>60</v>
      </c>
      <c r="J1053" s="273"/>
      <c r="K1053" s="273"/>
      <c r="L1053" s="271">
        <v>9595.928754999999</v>
      </c>
      <c r="M1053" s="272">
        <v>2207.0636136499998</v>
      </c>
    </row>
    <row r="1054" spans="1:13" x14ac:dyDescent="0.3">
      <c r="A1054" s="266" t="s">
        <v>1081</v>
      </c>
      <c r="B1054" s="267">
        <v>1000017123</v>
      </c>
      <c r="C1054" s="267">
        <v>1000017124</v>
      </c>
      <c r="D1054" s="268" t="s">
        <v>60</v>
      </c>
      <c r="E1054" s="268" t="s">
        <v>60</v>
      </c>
      <c r="F1054" s="269"/>
      <c r="G1054" s="269"/>
      <c r="H1054" s="268" t="s">
        <v>60</v>
      </c>
      <c r="I1054" s="268" t="s">
        <v>60</v>
      </c>
      <c r="J1054" s="273"/>
      <c r="K1054" s="273"/>
      <c r="L1054" s="271">
        <v>1919.3350574999999</v>
      </c>
      <c r="M1054" s="272">
        <v>441.44706322500002</v>
      </c>
    </row>
    <row r="1055" spans="1:13" x14ac:dyDescent="0.3">
      <c r="A1055" s="266" t="s">
        <v>1082</v>
      </c>
      <c r="B1055" s="267">
        <v>1000017142</v>
      </c>
      <c r="C1055" s="267">
        <v>1000017149</v>
      </c>
      <c r="D1055" s="268" t="s">
        <v>60</v>
      </c>
      <c r="E1055" s="268" t="s">
        <v>60</v>
      </c>
      <c r="F1055" s="269"/>
      <c r="G1055" s="269"/>
      <c r="H1055" s="268" t="s">
        <v>60</v>
      </c>
      <c r="I1055" s="268" t="s">
        <v>60</v>
      </c>
      <c r="J1055" s="273"/>
      <c r="K1055" s="273"/>
      <c r="L1055" s="271">
        <v>32.92208325</v>
      </c>
      <c r="M1055" s="272">
        <v>7.5720791475000002</v>
      </c>
    </row>
    <row r="1056" spans="1:13" ht="24" x14ac:dyDescent="0.3">
      <c r="A1056" s="266" t="s">
        <v>1083</v>
      </c>
      <c r="B1056" s="267">
        <v>1000017143</v>
      </c>
      <c r="C1056" s="267">
        <v>1000017144</v>
      </c>
      <c r="D1056" s="268" t="s">
        <v>60</v>
      </c>
      <c r="E1056" s="268" t="s">
        <v>60</v>
      </c>
      <c r="F1056" s="269"/>
      <c r="G1056" s="269"/>
      <c r="H1056" s="268" t="s">
        <v>60</v>
      </c>
      <c r="I1056" s="268" t="s">
        <v>60</v>
      </c>
      <c r="J1056" s="273"/>
      <c r="K1056" s="273"/>
      <c r="L1056" s="271">
        <v>6.5769811863000003</v>
      </c>
      <c r="M1056" s="272">
        <v>1.512705672849</v>
      </c>
    </row>
    <row r="1057" spans="1:13" x14ac:dyDescent="0.3">
      <c r="A1057" s="266" t="s">
        <v>1084</v>
      </c>
      <c r="B1057" s="267">
        <v>1000017178</v>
      </c>
      <c r="C1057" s="267">
        <v>1000017185</v>
      </c>
      <c r="D1057" s="268" t="s">
        <v>60</v>
      </c>
      <c r="E1057" s="268" t="s">
        <v>60</v>
      </c>
      <c r="F1057" s="269"/>
      <c r="G1057" s="269"/>
      <c r="H1057" s="268" t="s">
        <v>60</v>
      </c>
      <c r="I1057" s="268" t="s">
        <v>60</v>
      </c>
      <c r="J1057" s="273"/>
      <c r="K1057" s="273"/>
      <c r="L1057" s="271">
        <v>5931.9472449999994</v>
      </c>
      <c r="M1057" s="272">
        <v>1364.34786635</v>
      </c>
    </row>
    <row r="1058" spans="1:13" ht="24" x14ac:dyDescent="0.3">
      <c r="A1058" s="266" t="s">
        <v>1085</v>
      </c>
      <c r="B1058" s="267">
        <v>1000017179</v>
      </c>
      <c r="C1058" s="267">
        <v>1000017180</v>
      </c>
      <c r="D1058" s="268" t="s">
        <v>60</v>
      </c>
      <c r="E1058" s="268" t="s">
        <v>60</v>
      </c>
      <c r="F1058" s="269"/>
      <c r="G1058" s="269"/>
      <c r="H1058" s="268" t="s">
        <v>60</v>
      </c>
      <c r="I1058" s="268" t="s">
        <v>60</v>
      </c>
      <c r="J1058" s="273"/>
      <c r="K1058" s="273"/>
      <c r="L1058" s="271">
        <v>1186.9866750000001</v>
      </c>
      <c r="M1058" s="272">
        <v>273.00693525000003</v>
      </c>
    </row>
    <row r="1059" spans="1:13" x14ac:dyDescent="0.3">
      <c r="A1059" s="266" t="s">
        <v>1086</v>
      </c>
      <c r="B1059" s="267">
        <v>1000017166</v>
      </c>
      <c r="C1059" s="267">
        <v>1000017173</v>
      </c>
      <c r="D1059" s="268" t="s">
        <v>60</v>
      </c>
      <c r="E1059" s="268" t="s">
        <v>60</v>
      </c>
      <c r="F1059" s="269"/>
      <c r="G1059" s="269"/>
      <c r="H1059" s="268" t="s">
        <v>60</v>
      </c>
      <c r="I1059" s="268" t="s">
        <v>60</v>
      </c>
      <c r="J1059" s="273"/>
      <c r="K1059" s="273"/>
      <c r="L1059" s="271">
        <v>9595.928754999999</v>
      </c>
      <c r="M1059" s="272">
        <v>2207.0636136499998</v>
      </c>
    </row>
    <row r="1060" spans="1:13" x14ac:dyDescent="0.3">
      <c r="A1060" s="266" t="s">
        <v>1087</v>
      </c>
      <c r="B1060" s="267">
        <v>1000017167</v>
      </c>
      <c r="C1060" s="267">
        <v>1000017168</v>
      </c>
      <c r="D1060" s="268" t="s">
        <v>60</v>
      </c>
      <c r="E1060" s="268" t="s">
        <v>60</v>
      </c>
      <c r="F1060" s="269"/>
      <c r="G1060" s="269"/>
      <c r="H1060" s="268" t="s">
        <v>60</v>
      </c>
      <c r="I1060" s="268" t="s">
        <v>60</v>
      </c>
      <c r="J1060" s="273"/>
      <c r="K1060" s="273"/>
      <c r="L1060" s="271">
        <v>1919.3350574999999</v>
      </c>
      <c r="M1060" s="272">
        <v>441.44706322500002</v>
      </c>
    </row>
    <row r="1061" spans="1:13" x14ac:dyDescent="0.3">
      <c r="A1061" s="266" t="s">
        <v>1088</v>
      </c>
      <c r="B1061" s="267">
        <v>1000017186</v>
      </c>
      <c r="C1061" s="267">
        <v>1000017193</v>
      </c>
      <c r="D1061" s="268" t="s">
        <v>60</v>
      </c>
      <c r="E1061" s="268" t="s">
        <v>60</v>
      </c>
      <c r="F1061" s="269"/>
      <c r="G1061" s="269"/>
      <c r="H1061" s="268" t="s">
        <v>60</v>
      </c>
      <c r="I1061" s="268" t="s">
        <v>60</v>
      </c>
      <c r="J1061" s="273"/>
      <c r="K1061" s="273"/>
      <c r="L1061" s="271">
        <v>32.92208325</v>
      </c>
      <c r="M1061" s="272">
        <v>7.5720791475000002</v>
      </c>
    </row>
    <row r="1062" spans="1:13" ht="24" x14ac:dyDescent="0.3">
      <c r="A1062" s="266" t="s">
        <v>1089</v>
      </c>
      <c r="B1062" s="267">
        <v>1000017187</v>
      </c>
      <c r="C1062" s="267">
        <v>1000017188</v>
      </c>
      <c r="D1062" s="268" t="s">
        <v>60</v>
      </c>
      <c r="E1062" s="268" t="s">
        <v>60</v>
      </c>
      <c r="F1062" s="269"/>
      <c r="G1062" s="269"/>
      <c r="H1062" s="268" t="s">
        <v>60</v>
      </c>
      <c r="I1062" s="268" t="s">
        <v>60</v>
      </c>
      <c r="J1062" s="273"/>
      <c r="K1062" s="273"/>
      <c r="L1062" s="271">
        <v>6.5769811863000003</v>
      </c>
      <c r="M1062" s="272">
        <v>1.512705672849</v>
      </c>
    </row>
    <row r="1063" spans="1:13" ht="24" x14ac:dyDescent="0.3">
      <c r="A1063" s="266" t="s">
        <v>1090</v>
      </c>
      <c r="B1063" s="267">
        <v>1000017223</v>
      </c>
      <c r="C1063" s="267">
        <v>1000017224</v>
      </c>
      <c r="D1063" s="268" t="s">
        <v>60</v>
      </c>
      <c r="E1063" s="268" t="s">
        <v>60</v>
      </c>
      <c r="F1063" s="269"/>
      <c r="G1063" s="269"/>
      <c r="H1063" s="268" t="s">
        <v>60</v>
      </c>
      <c r="I1063" s="268" t="s">
        <v>60</v>
      </c>
      <c r="J1063" s="273"/>
      <c r="K1063" s="273"/>
      <c r="L1063" s="271">
        <v>1186.9866750000001</v>
      </c>
      <c r="M1063" s="272">
        <v>273.00693525000003</v>
      </c>
    </row>
    <row r="1064" spans="1:13" x14ac:dyDescent="0.3">
      <c r="A1064" s="266" t="s">
        <v>1091</v>
      </c>
      <c r="B1064" s="267">
        <v>1000017230</v>
      </c>
      <c r="C1064" s="267">
        <v>1000017237</v>
      </c>
      <c r="D1064" s="268" t="s">
        <v>60</v>
      </c>
      <c r="E1064" s="268" t="s">
        <v>60</v>
      </c>
      <c r="F1064" s="269"/>
      <c r="G1064" s="269"/>
      <c r="H1064" s="268" t="s">
        <v>60</v>
      </c>
      <c r="I1064" s="268" t="s">
        <v>60</v>
      </c>
      <c r="J1064" s="273"/>
      <c r="K1064" s="273"/>
      <c r="L1064" s="271">
        <v>32.92208325</v>
      </c>
      <c r="M1064" s="272">
        <v>7.5720791475000002</v>
      </c>
    </row>
    <row r="1065" spans="1:13" ht="24" x14ac:dyDescent="0.3">
      <c r="A1065" s="266" t="s">
        <v>1092</v>
      </c>
      <c r="B1065" s="267">
        <v>1000017231</v>
      </c>
      <c r="C1065" s="267">
        <v>1000017232</v>
      </c>
      <c r="D1065" s="268" t="s">
        <v>60</v>
      </c>
      <c r="E1065" s="268" t="s">
        <v>60</v>
      </c>
      <c r="F1065" s="269"/>
      <c r="G1065" s="269"/>
      <c r="H1065" s="268" t="s">
        <v>60</v>
      </c>
      <c r="I1065" s="268" t="s">
        <v>60</v>
      </c>
      <c r="J1065" s="273"/>
      <c r="K1065" s="273"/>
      <c r="L1065" s="271">
        <v>6.5769811863000003</v>
      </c>
      <c r="M1065" s="272">
        <v>1.512705672849</v>
      </c>
    </row>
    <row r="1066" spans="1:13" x14ac:dyDescent="0.3">
      <c r="A1066" s="266" t="s">
        <v>1093</v>
      </c>
      <c r="B1066" s="267">
        <v>1000017222</v>
      </c>
      <c r="C1066" s="267">
        <v>1000017229</v>
      </c>
      <c r="D1066" s="268" t="s">
        <v>60</v>
      </c>
      <c r="E1066" s="268" t="s">
        <v>60</v>
      </c>
      <c r="F1066" s="269"/>
      <c r="G1066" s="269"/>
      <c r="H1066" s="268" t="s">
        <v>60</v>
      </c>
      <c r="I1066" s="268" t="s">
        <v>60</v>
      </c>
      <c r="J1066" s="273"/>
      <c r="K1066" s="273"/>
      <c r="L1066" s="271">
        <v>5931.9472449999994</v>
      </c>
      <c r="M1066" s="272">
        <v>1364.34786635</v>
      </c>
    </row>
    <row r="1067" spans="1:13" x14ac:dyDescent="0.3">
      <c r="A1067" s="266" t="s">
        <v>1094</v>
      </c>
      <c r="B1067" s="267">
        <v>1000017210</v>
      </c>
      <c r="C1067" s="267">
        <v>1000017217</v>
      </c>
      <c r="D1067" s="268" t="s">
        <v>60</v>
      </c>
      <c r="E1067" s="268" t="s">
        <v>60</v>
      </c>
      <c r="F1067" s="269"/>
      <c r="G1067" s="269"/>
      <c r="H1067" s="268" t="s">
        <v>60</v>
      </c>
      <c r="I1067" s="268" t="s">
        <v>60</v>
      </c>
      <c r="J1067" s="273"/>
      <c r="K1067" s="273"/>
      <c r="L1067" s="271">
        <v>9595.928754999999</v>
      </c>
      <c r="M1067" s="272">
        <v>2207.0636136499998</v>
      </c>
    </row>
    <row r="1068" spans="1:13" x14ac:dyDescent="0.3">
      <c r="A1068" s="266" t="s">
        <v>1095</v>
      </c>
      <c r="B1068" s="267">
        <v>1000017211</v>
      </c>
      <c r="C1068" s="267">
        <v>1000017212</v>
      </c>
      <c r="D1068" s="268" t="s">
        <v>60</v>
      </c>
      <c r="E1068" s="268" t="s">
        <v>60</v>
      </c>
      <c r="F1068" s="269"/>
      <c r="G1068" s="269"/>
      <c r="H1068" s="268" t="s">
        <v>60</v>
      </c>
      <c r="I1068" s="268" t="s">
        <v>60</v>
      </c>
      <c r="J1068" s="273"/>
      <c r="K1068" s="273"/>
      <c r="L1068" s="271">
        <v>1919.3350574999999</v>
      </c>
      <c r="M1068" s="272">
        <v>441.44706322500002</v>
      </c>
    </row>
    <row r="1069" spans="1:13" x14ac:dyDescent="0.3">
      <c r="A1069" s="266" t="s">
        <v>1096</v>
      </c>
      <c r="B1069" s="267">
        <v>1000017267</v>
      </c>
      <c r="C1069" s="267">
        <v>1000017268</v>
      </c>
      <c r="D1069" s="268" t="s">
        <v>60</v>
      </c>
      <c r="E1069" s="268" t="s">
        <v>60</v>
      </c>
      <c r="F1069" s="269"/>
      <c r="G1069" s="269"/>
      <c r="H1069" s="268" t="s">
        <v>60</v>
      </c>
      <c r="I1069" s="268" t="s">
        <v>60</v>
      </c>
      <c r="J1069" s="273"/>
      <c r="K1069" s="273"/>
      <c r="L1069" s="271">
        <v>1186.9866750000001</v>
      </c>
      <c r="M1069" s="272">
        <v>273.00693525000003</v>
      </c>
    </row>
    <row r="1070" spans="1:13" x14ac:dyDescent="0.3">
      <c r="A1070" s="266" t="s">
        <v>1097</v>
      </c>
      <c r="B1070" s="267">
        <v>1000017274</v>
      </c>
      <c r="C1070" s="267">
        <v>1000017281</v>
      </c>
      <c r="D1070" s="268" t="s">
        <v>60</v>
      </c>
      <c r="E1070" s="268" t="s">
        <v>60</v>
      </c>
      <c r="F1070" s="269"/>
      <c r="G1070" s="269"/>
      <c r="H1070" s="268" t="s">
        <v>60</v>
      </c>
      <c r="I1070" s="268" t="s">
        <v>60</v>
      </c>
      <c r="J1070" s="273"/>
      <c r="K1070" s="273"/>
      <c r="L1070" s="271">
        <v>32.92208325</v>
      </c>
      <c r="M1070" s="272">
        <v>7.5720791475000002</v>
      </c>
    </row>
    <row r="1071" spans="1:13" ht="24" x14ac:dyDescent="0.3">
      <c r="A1071" s="266" t="s">
        <v>1098</v>
      </c>
      <c r="B1071" s="267">
        <v>1000017275</v>
      </c>
      <c r="C1071" s="267">
        <v>1000017276</v>
      </c>
      <c r="D1071" s="268" t="s">
        <v>60</v>
      </c>
      <c r="E1071" s="268" t="s">
        <v>60</v>
      </c>
      <c r="F1071" s="269"/>
      <c r="G1071" s="269"/>
      <c r="H1071" s="268" t="s">
        <v>60</v>
      </c>
      <c r="I1071" s="268" t="s">
        <v>60</v>
      </c>
      <c r="J1071" s="273"/>
      <c r="K1071" s="273"/>
      <c r="L1071" s="271">
        <v>6.5769811863000003</v>
      </c>
      <c r="M1071" s="272">
        <v>1.512705672849</v>
      </c>
    </row>
    <row r="1072" spans="1:13" x14ac:dyDescent="0.3">
      <c r="A1072" s="266" t="s">
        <v>1099</v>
      </c>
      <c r="B1072" s="267">
        <v>1000017266</v>
      </c>
      <c r="C1072" s="267">
        <v>1000017273</v>
      </c>
      <c r="D1072" s="268" t="s">
        <v>60</v>
      </c>
      <c r="E1072" s="268" t="s">
        <v>60</v>
      </c>
      <c r="F1072" s="269"/>
      <c r="G1072" s="269"/>
      <c r="H1072" s="268" t="s">
        <v>60</v>
      </c>
      <c r="I1072" s="268" t="s">
        <v>60</v>
      </c>
      <c r="J1072" s="273"/>
      <c r="K1072" s="273"/>
      <c r="L1072" s="271">
        <v>5931.9472449999994</v>
      </c>
      <c r="M1072" s="272">
        <v>1364.34786635</v>
      </c>
    </row>
    <row r="1073" spans="1:13" x14ac:dyDescent="0.3">
      <c r="A1073" s="266" t="s">
        <v>1100</v>
      </c>
      <c r="B1073" s="267">
        <v>1000017254</v>
      </c>
      <c r="C1073" s="267">
        <v>1000017261</v>
      </c>
      <c r="D1073" s="268" t="s">
        <v>60</v>
      </c>
      <c r="E1073" s="268" t="s">
        <v>60</v>
      </c>
      <c r="F1073" s="269"/>
      <c r="G1073" s="269"/>
      <c r="H1073" s="268" t="s">
        <v>60</v>
      </c>
      <c r="I1073" s="268" t="s">
        <v>60</v>
      </c>
      <c r="J1073" s="273"/>
      <c r="K1073" s="273"/>
      <c r="L1073" s="271">
        <v>9595.928754999999</v>
      </c>
      <c r="M1073" s="272">
        <v>2207.0636136499998</v>
      </c>
    </row>
    <row r="1074" spans="1:13" x14ac:dyDescent="0.3">
      <c r="A1074" s="266" t="s">
        <v>1101</v>
      </c>
      <c r="B1074" s="267">
        <v>1000017255</v>
      </c>
      <c r="C1074" s="267">
        <v>1000017256</v>
      </c>
      <c r="D1074" s="268" t="s">
        <v>60</v>
      </c>
      <c r="E1074" s="268" t="s">
        <v>60</v>
      </c>
      <c r="F1074" s="269"/>
      <c r="G1074" s="269"/>
      <c r="H1074" s="268" t="s">
        <v>60</v>
      </c>
      <c r="I1074" s="268" t="s">
        <v>60</v>
      </c>
      <c r="J1074" s="273"/>
      <c r="K1074" s="273"/>
      <c r="L1074" s="271">
        <v>1919.3350574999999</v>
      </c>
      <c r="M1074" s="272">
        <v>441.44706322500002</v>
      </c>
    </row>
    <row r="1075" spans="1:13" x14ac:dyDescent="0.3">
      <c r="A1075" s="266" t="s">
        <v>1102</v>
      </c>
      <c r="B1075" s="267">
        <v>1000017310</v>
      </c>
      <c r="C1075" s="267">
        <v>1000017317</v>
      </c>
      <c r="D1075" s="268" t="s">
        <v>60</v>
      </c>
      <c r="E1075" s="268" t="s">
        <v>60</v>
      </c>
      <c r="F1075" s="269"/>
      <c r="G1075" s="269"/>
      <c r="H1075" s="268" t="s">
        <v>60</v>
      </c>
      <c r="I1075" s="268" t="s">
        <v>60</v>
      </c>
      <c r="J1075" s="273"/>
      <c r="K1075" s="273"/>
      <c r="L1075" s="271">
        <v>5931.9472449999994</v>
      </c>
      <c r="M1075" s="272">
        <v>1364.34786635</v>
      </c>
    </row>
    <row r="1076" spans="1:13" x14ac:dyDescent="0.3">
      <c r="A1076" s="266" t="s">
        <v>1103</v>
      </c>
      <c r="B1076" s="267">
        <v>1000017311</v>
      </c>
      <c r="C1076" s="267">
        <v>1000017312</v>
      </c>
      <c r="D1076" s="268" t="s">
        <v>60</v>
      </c>
      <c r="E1076" s="268" t="s">
        <v>60</v>
      </c>
      <c r="F1076" s="269"/>
      <c r="G1076" s="269"/>
      <c r="H1076" s="268" t="s">
        <v>60</v>
      </c>
      <c r="I1076" s="268" t="s">
        <v>60</v>
      </c>
      <c r="J1076" s="273"/>
      <c r="K1076" s="273"/>
      <c r="L1076" s="271">
        <v>1186.9866750000001</v>
      </c>
      <c r="M1076" s="272">
        <v>273.00693525000003</v>
      </c>
    </row>
    <row r="1077" spans="1:13" x14ac:dyDescent="0.3">
      <c r="A1077" s="266" t="s">
        <v>1104</v>
      </c>
      <c r="B1077" s="267">
        <v>1000017298</v>
      </c>
      <c r="C1077" s="267">
        <v>1000017305</v>
      </c>
      <c r="D1077" s="268" t="s">
        <v>60</v>
      </c>
      <c r="E1077" s="268" t="s">
        <v>60</v>
      </c>
      <c r="F1077" s="269"/>
      <c r="G1077" s="269"/>
      <c r="H1077" s="268" t="s">
        <v>60</v>
      </c>
      <c r="I1077" s="268" t="s">
        <v>60</v>
      </c>
      <c r="J1077" s="273"/>
      <c r="K1077" s="273"/>
      <c r="L1077" s="271">
        <v>9595.928754999999</v>
      </c>
      <c r="M1077" s="272">
        <v>2207.0636136499998</v>
      </c>
    </row>
    <row r="1078" spans="1:13" x14ac:dyDescent="0.3">
      <c r="A1078" s="266" t="s">
        <v>1105</v>
      </c>
      <c r="B1078" s="267">
        <v>1000017299</v>
      </c>
      <c r="C1078" s="267">
        <v>1000017300</v>
      </c>
      <c r="D1078" s="268" t="s">
        <v>60</v>
      </c>
      <c r="E1078" s="268" t="s">
        <v>60</v>
      </c>
      <c r="F1078" s="269"/>
      <c r="G1078" s="269"/>
      <c r="H1078" s="268" t="s">
        <v>60</v>
      </c>
      <c r="I1078" s="268" t="s">
        <v>60</v>
      </c>
      <c r="J1078" s="273"/>
      <c r="K1078" s="273"/>
      <c r="L1078" s="271">
        <v>1919.3350574999999</v>
      </c>
      <c r="M1078" s="272">
        <v>441.44706322500002</v>
      </c>
    </row>
    <row r="1079" spans="1:13" x14ac:dyDescent="0.3">
      <c r="A1079" s="266" t="s">
        <v>1106</v>
      </c>
      <c r="B1079" s="267">
        <v>1000017318</v>
      </c>
      <c r="C1079" s="267">
        <v>1000017325</v>
      </c>
      <c r="D1079" s="268" t="s">
        <v>60</v>
      </c>
      <c r="E1079" s="268" t="s">
        <v>60</v>
      </c>
      <c r="F1079" s="269"/>
      <c r="G1079" s="269"/>
      <c r="H1079" s="268" t="s">
        <v>60</v>
      </c>
      <c r="I1079" s="268" t="s">
        <v>60</v>
      </c>
      <c r="J1079" s="273"/>
      <c r="K1079" s="273"/>
      <c r="L1079" s="271">
        <v>32.92208325</v>
      </c>
      <c r="M1079" s="272">
        <v>7.5720791475000002</v>
      </c>
    </row>
    <row r="1080" spans="1:13" ht="24" x14ac:dyDescent="0.3">
      <c r="A1080" s="266" t="s">
        <v>1107</v>
      </c>
      <c r="B1080" s="267">
        <v>1000017319</v>
      </c>
      <c r="C1080" s="267">
        <v>1000017320</v>
      </c>
      <c r="D1080" s="268" t="s">
        <v>60</v>
      </c>
      <c r="E1080" s="268" t="s">
        <v>60</v>
      </c>
      <c r="F1080" s="269"/>
      <c r="G1080" s="269"/>
      <c r="H1080" s="268" t="s">
        <v>60</v>
      </c>
      <c r="I1080" s="268" t="s">
        <v>60</v>
      </c>
      <c r="J1080" s="273"/>
      <c r="K1080" s="273"/>
      <c r="L1080" s="271">
        <v>6.5769811863000003</v>
      </c>
      <c r="M1080" s="272">
        <v>1.512705672849</v>
      </c>
    </row>
    <row r="1081" spans="1:13" x14ac:dyDescent="0.3">
      <c r="A1081" s="266" t="s">
        <v>1108</v>
      </c>
      <c r="B1081" s="267">
        <v>1000017355</v>
      </c>
      <c r="C1081" s="267">
        <v>1000017356</v>
      </c>
      <c r="D1081" s="268" t="s">
        <v>60</v>
      </c>
      <c r="E1081" s="268" t="s">
        <v>60</v>
      </c>
      <c r="F1081" s="269"/>
      <c r="G1081" s="269"/>
      <c r="H1081" s="268" t="s">
        <v>60</v>
      </c>
      <c r="I1081" s="268" t="s">
        <v>60</v>
      </c>
      <c r="J1081" s="273"/>
      <c r="K1081" s="273"/>
      <c r="L1081" s="271">
        <v>1186.9866750000001</v>
      </c>
      <c r="M1081" s="272">
        <v>273.00693525000003</v>
      </c>
    </row>
    <row r="1082" spans="1:13" x14ac:dyDescent="0.3">
      <c r="A1082" s="266" t="s">
        <v>1109</v>
      </c>
      <c r="B1082" s="267">
        <v>1000017362</v>
      </c>
      <c r="C1082" s="267">
        <v>1000017369</v>
      </c>
      <c r="D1082" s="268" t="s">
        <v>60</v>
      </c>
      <c r="E1082" s="268" t="s">
        <v>60</v>
      </c>
      <c r="F1082" s="269"/>
      <c r="G1082" s="269"/>
      <c r="H1082" s="268" t="s">
        <v>60</v>
      </c>
      <c r="I1082" s="268" t="s">
        <v>60</v>
      </c>
      <c r="J1082" s="273"/>
      <c r="K1082" s="273"/>
      <c r="L1082" s="271">
        <v>32.92208325</v>
      </c>
      <c r="M1082" s="272">
        <v>7.5720791475000002</v>
      </c>
    </row>
    <row r="1083" spans="1:13" ht="24" x14ac:dyDescent="0.3">
      <c r="A1083" s="266" t="s">
        <v>1110</v>
      </c>
      <c r="B1083" s="267">
        <v>1000017363</v>
      </c>
      <c r="C1083" s="267">
        <v>1000017364</v>
      </c>
      <c r="D1083" s="268" t="s">
        <v>60</v>
      </c>
      <c r="E1083" s="268" t="s">
        <v>60</v>
      </c>
      <c r="F1083" s="269"/>
      <c r="G1083" s="269"/>
      <c r="H1083" s="268" t="s">
        <v>60</v>
      </c>
      <c r="I1083" s="268" t="s">
        <v>60</v>
      </c>
      <c r="J1083" s="273"/>
      <c r="K1083" s="273"/>
      <c r="L1083" s="271">
        <v>6.5769811863000003</v>
      </c>
      <c r="M1083" s="272">
        <v>1.512705672849</v>
      </c>
    </row>
    <row r="1084" spans="1:13" x14ac:dyDescent="0.3">
      <c r="A1084" s="266" t="s">
        <v>1111</v>
      </c>
      <c r="B1084" s="267">
        <v>1000017354</v>
      </c>
      <c r="C1084" s="267">
        <v>1000017361</v>
      </c>
      <c r="D1084" s="268" t="s">
        <v>60</v>
      </c>
      <c r="E1084" s="268" t="s">
        <v>60</v>
      </c>
      <c r="F1084" s="269"/>
      <c r="G1084" s="269"/>
      <c r="H1084" s="268" t="s">
        <v>60</v>
      </c>
      <c r="I1084" s="268" t="s">
        <v>60</v>
      </c>
      <c r="J1084" s="273"/>
      <c r="K1084" s="273"/>
      <c r="L1084" s="271">
        <v>5931.9472449999994</v>
      </c>
      <c r="M1084" s="272">
        <v>1364.34786635</v>
      </c>
    </row>
    <row r="1085" spans="1:13" x14ac:dyDescent="0.3">
      <c r="A1085" s="266" t="s">
        <v>1112</v>
      </c>
      <c r="B1085" s="267">
        <v>1000017342</v>
      </c>
      <c r="C1085" s="267">
        <v>1000017349</v>
      </c>
      <c r="D1085" s="268" t="s">
        <v>60</v>
      </c>
      <c r="E1085" s="268" t="s">
        <v>60</v>
      </c>
      <c r="F1085" s="269"/>
      <c r="G1085" s="269"/>
      <c r="H1085" s="268" t="s">
        <v>60</v>
      </c>
      <c r="I1085" s="268" t="s">
        <v>60</v>
      </c>
      <c r="J1085" s="273"/>
      <c r="K1085" s="273"/>
      <c r="L1085" s="271">
        <v>9595.928754999999</v>
      </c>
      <c r="M1085" s="272">
        <v>2207.0636136499998</v>
      </c>
    </row>
    <row r="1086" spans="1:13" x14ac:dyDescent="0.3">
      <c r="A1086" s="266" t="s">
        <v>1113</v>
      </c>
      <c r="B1086" s="267">
        <v>1000017343</v>
      </c>
      <c r="C1086" s="267">
        <v>1000017344</v>
      </c>
      <c r="D1086" s="268" t="s">
        <v>60</v>
      </c>
      <c r="E1086" s="268" t="s">
        <v>60</v>
      </c>
      <c r="F1086" s="269"/>
      <c r="G1086" s="269"/>
      <c r="H1086" s="268" t="s">
        <v>60</v>
      </c>
      <c r="I1086" s="268" t="s">
        <v>60</v>
      </c>
      <c r="J1086" s="273"/>
      <c r="K1086" s="273"/>
      <c r="L1086" s="271">
        <v>1919.3350574999999</v>
      </c>
      <c r="M1086" s="272">
        <v>441.44706322500002</v>
      </c>
    </row>
    <row r="1087" spans="1:13" x14ac:dyDescent="0.3">
      <c r="A1087" s="266" t="s">
        <v>1114</v>
      </c>
      <c r="B1087" s="267">
        <v>1000017398</v>
      </c>
      <c r="C1087" s="267">
        <v>1000017405</v>
      </c>
      <c r="D1087" s="268" t="s">
        <v>60</v>
      </c>
      <c r="E1087" s="268" t="s">
        <v>60</v>
      </c>
      <c r="F1087" s="269"/>
      <c r="G1087" s="269"/>
      <c r="H1087" s="268" t="s">
        <v>60</v>
      </c>
      <c r="I1087" s="268" t="s">
        <v>60</v>
      </c>
      <c r="J1087" s="273"/>
      <c r="K1087" s="273"/>
      <c r="L1087" s="271">
        <v>5931.9472449999994</v>
      </c>
      <c r="M1087" s="272">
        <v>1364.34786635</v>
      </c>
    </row>
    <row r="1088" spans="1:13" x14ac:dyDescent="0.3">
      <c r="A1088" s="266" t="s">
        <v>1115</v>
      </c>
      <c r="B1088" s="267">
        <v>1000017399</v>
      </c>
      <c r="C1088" s="267">
        <v>1000017400</v>
      </c>
      <c r="D1088" s="268" t="s">
        <v>60</v>
      </c>
      <c r="E1088" s="268" t="s">
        <v>60</v>
      </c>
      <c r="F1088" s="269"/>
      <c r="G1088" s="269"/>
      <c r="H1088" s="268" t="s">
        <v>60</v>
      </c>
      <c r="I1088" s="268" t="s">
        <v>60</v>
      </c>
      <c r="J1088" s="273"/>
      <c r="K1088" s="273"/>
      <c r="L1088" s="271">
        <v>1186.9866750000001</v>
      </c>
      <c r="M1088" s="272">
        <v>273.00693525000003</v>
      </c>
    </row>
    <row r="1089" spans="1:13" x14ac:dyDescent="0.3">
      <c r="A1089" s="266" t="s">
        <v>1116</v>
      </c>
      <c r="B1089" s="267">
        <v>1000017386</v>
      </c>
      <c r="C1089" s="267">
        <v>1000017393</v>
      </c>
      <c r="D1089" s="268" t="s">
        <v>60</v>
      </c>
      <c r="E1089" s="268" t="s">
        <v>60</v>
      </c>
      <c r="F1089" s="269"/>
      <c r="G1089" s="269"/>
      <c r="H1089" s="268" t="s">
        <v>60</v>
      </c>
      <c r="I1089" s="268" t="s">
        <v>60</v>
      </c>
      <c r="J1089" s="273"/>
      <c r="K1089" s="273"/>
      <c r="L1089" s="271">
        <v>9595.928754999999</v>
      </c>
      <c r="M1089" s="272">
        <v>2207.0636136499998</v>
      </c>
    </row>
    <row r="1090" spans="1:13" x14ac:dyDescent="0.3">
      <c r="A1090" s="266" t="s">
        <v>1117</v>
      </c>
      <c r="B1090" s="267">
        <v>1000017387</v>
      </c>
      <c r="C1090" s="267">
        <v>1000017388</v>
      </c>
      <c r="D1090" s="268" t="s">
        <v>60</v>
      </c>
      <c r="E1090" s="268" t="s">
        <v>60</v>
      </c>
      <c r="F1090" s="269"/>
      <c r="G1090" s="269"/>
      <c r="H1090" s="268" t="s">
        <v>60</v>
      </c>
      <c r="I1090" s="268" t="s">
        <v>60</v>
      </c>
      <c r="J1090" s="273"/>
      <c r="K1090" s="273"/>
      <c r="L1090" s="271">
        <v>1919.3350574999999</v>
      </c>
      <c r="M1090" s="272">
        <v>441.44706322500002</v>
      </c>
    </row>
    <row r="1091" spans="1:13" x14ac:dyDescent="0.3">
      <c r="A1091" s="266" t="s">
        <v>1118</v>
      </c>
      <c r="B1091" s="267">
        <v>1000017406</v>
      </c>
      <c r="C1091" s="267">
        <v>1000017413</v>
      </c>
      <c r="D1091" s="268" t="s">
        <v>60</v>
      </c>
      <c r="E1091" s="268" t="s">
        <v>60</v>
      </c>
      <c r="F1091" s="269"/>
      <c r="G1091" s="269"/>
      <c r="H1091" s="268" t="s">
        <v>60</v>
      </c>
      <c r="I1091" s="268" t="s">
        <v>60</v>
      </c>
      <c r="J1091" s="273"/>
      <c r="K1091" s="273"/>
      <c r="L1091" s="271">
        <v>32.92208325</v>
      </c>
      <c r="M1091" s="272">
        <v>7.5720791475000002</v>
      </c>
    </row>
    <row r="1092" spans="1:13" ht="24" x14ac:dyDescent="0.3">
      <c r="A1092" s="266" t="s">
        <v>1119</v>
      </c>
      <c r="B1092" s="267">
        <v>1000017407</v>
      </c>
      <c r="C1092" s="267">
        <v>1000017408</v>
      </c>
      <c r="D1092" s="268" t="s">
        <v>60</v>
      </c>
      <c r="E1092" s="268" t="s">
        <v>60</v>
      </c>
      <c r="F1092" s="269"/>
      <c r="G1092" s="269"/>
      <c r="H1092" s="268" t="s">
        <v>60</v>
      </c>
      <c r="I1092" s="268" t="s">
        <v>60</v>
      </c>
      <c r="J1092" s="273"/>
      <c r="K1092" s="273"/>
      <c r="L1092" s="271">
        <v>6.5769811863000003</v>
      </c>
      <c r="M1092" s="272">
        <v>1.512705672849</v>
      </c>
    </row>
    <row r="1093" spans="1:13" x14ac:dyDescent="0.3">
      <c r="A1093" s="266" t="s">
        <v>1120</v>
      </c>
      <c r="B1093" s="267">
        <v>1000015311</v>
      </c>
      <c r="C1093" s="267">
        <v>1000015312</v>
      </c>
      <c r="D1093" s="268" t="s">
        <v>60</v>
      </c>
      <c r="E1093" s="268" t="s">
        <v>60</v>
      </c>
      <c r="F1093" s="269"/>
      <c r="G1093" s="269"/>
      <c r="H1093" s="268" t="s">
        <v>60</v>
      </c>
      <c r="I1093" s="268" t="s">
        <v>60</v>
      </c>
      <c r="J1093" s="273"/>
      <c r="K1093" s="273"/>
      <c r="L1093" s="271">
        <v>1221.3271699999998</v>
      </c>
      <c r="M1093" s="272">
        <v>280.90524909999999</v>
      </c>
    </row>
    <row r="1094" spans="1:13" x14ac:dyDescent="0.3">
      <c r="A1094" s="266" t="s">
        <v>1121</v>
      </c>
      <c r="B1094" s="267">
        <v>1000015342</v>
      </c>
      <c r="C1094" s="267">
        <v>1000015343</v>
      </c>
      <c r="D1094" s="268" t="s">
        <v>60</v>
      </c>
      <c r="E1094" s="268" t="s">
        <v>60</v>
      </c>
      <c r="F1094" s="269"/>
      <c r="G1094" s="269"/>
      <c r="H1094" s="268" t="s">
        <v>60</v>
      </c>
      <c r="I1094" s="268" t="s">
        <v>60</v>
      </c>
      <c r="J1094" s="273"/>
      <c r="K1094" s="273"/>
      <c r="L1094" s="271">
        <v>655.45553499999994</v>
      </c>
      <c r="M1094" s="272">
        <v>150.75477304999998</v>
      </c>
    </row>
    <row r="1095" spans="1:13" ht="24" x14ac:dyDescent="0.3">
      <c r="A1095" s="266" t="s">
        <v>1122</v>
      </c>
      <c r="B1095" s="267">
        <v>1000015375</v>
      </c>
      <c r="C1095" s="267">
        <v>1000015376</v>
      </c>
      <c r="D1095" s="268" t="s">
        <v>60</v>
      </c>
      <c r="E1095" s="268" t="s">
        <v>60</v>
      </c>
      <c r="F1095" s="269"/>
      <c r="G1095" s="269"/>
      <c r="H1095" s="268" t="s">
        <v>60</v>
      </c>
      <c r="I1095" s="268" t="s">
        <v>60</v>
      </c>
      <c r="J1095" s="273"/>
      <c r="K1095" s="273"/>
      <c r="L1095" s="271">
        <v>524.06581499999993</v>
      </c>
      <c r="M1095" s="272">
        <v>120.53513744999999</v>
      </c>
    </row>
    <row r="1096" spans="1:13" x14ac:dyDescent="0.3">
      <c r="A1096" s="266" t="s">
        <v>1123</v>
      </c>
      <c r="B1096" s="267">
        <v>1000015362</v>
      </c>
      <c r="C1096" s="267">
        <v>1000015363</v>
      </c>
      <c r="D1096" s="268" t="s">
        <v>60</v>
      </c>
      <c r="E1096" s="268" t="s">
        <v>60</v>
      </c>
      <c r="F1096" s="269"/>
      <c r="G1096" s="269"/>
      <c r="H1096" s="268" t="s">
        <v>60</v>
      </c>
      <c r="I1096" s="268" t="s">
        <v>60</v>
      </c>
      <c r="J1096" s="273"/>
      <c r="K1096" s="273"/>
      <c r="L1096" s="271">
        <v>1744.6464524999999</v>
      </c>
      <c r="M1096" s="272">
        <v>401.26868407500001</v>
      </c>
    </row>
    <row r="1097" spans="1:13" x14ac:dyDescent="0.3">
      <c r="A1097" s="266" t="s">
        <v>1124</v>
      </c>
      <c r="B1097" s="267">
        <v>1000015369</v>
      </c>
      <c r="C1097" s="267">
        <v>1000015370</v>
      </c>
      <c r="D1097" s="268" t="s">
        <v>60</v>
      </c>
      <c r="E1097" s="268" t="s">
        <v>60</v>
      </c>
      <c r="F1097" s="269"/>
      <c r="G1097" s="269"/>
      <c r="H1097" s="268" t="s">
        <v>60</v>
      </c>
      <c r="I1097" s="268" t="s">
        <v>60</v>
      </c>
      <c r="J1097" s="273"/>
      <c r="K1097" s="273"/>
      <c r="L1097" s="271">
        <v>17.468860499999998</v>
      </c>
      <c r="M1097" s="272">
        <v>4.0178379149999994</v>
      </c>
    </row>
    <row r="1098" spans="1:13" x14ac:dyDescent="0.3">
      <c r="A1098" s="266" t="s">
        <v>1125</v>
      </c>
      <c r="B1098" s="267">
        <v>1000015874</v>
      </c>
      <c r="C1098" s="267">
        <v>1000015875</v>
      </c>
      <c r="D1098" s="268" t="s">
        <v>60</v>
      </c>
      <c r="E1098" s="268" t="s">
        <v>60</v>
      </c>
      <c r="F1098" s="269"/>
      <c r="G1098" s="269"/>
      <c r="H1098" s="268" t="s">
        <v>60</v>
      </c>
      <c r="I1098" s="268" t="s">
        <v>60</v>
      </c>
      <c r="J1098" s="273"/>
      <c r="K1098" s="273"/>
      <c r="L1098" s="271">
        <v>872.69649249999998</v>
      </c>
      <c r="M1098" s="272">
        <v>200.72019327500001</v>
      </c>
    </row>
    <row r="1099" spans="1:13" x14ac:dyDescent="0.3">
      <c r="A1099" s="266" t="s">
        <v>1126</v>
      </c>
      <c r="B1099" s="267">
        <v>1000015304</v>
      </c>
      <c r="C1099" s="267">
        <v>1000015305</v>
      </c>
      <c r="D1099" s="268" t="s">
        <v>60</v>
      </c>
      <c r="E1099" s="268" t="s">
        <v>60</v>
      </c>
      <c r="F1099" s="269"/>
      <c r="G1099" s="269"/>
      <c r="H1099" s="268" t="s">
        <v>60</v>
      </c>
      <c r="I1099" s="268" t="s">
        <v>60</v>
      </c>
      <c r="J1099" s="273"/>
      <c r="K1099" s="273"/>
      <c r="L1099" s="271">
        <v>1744.6464524999999</v>
      </c>
      <c r="M1099" s="272">
        <v>401.26868407500001</v>
      </c>
    </row>
    <row r="1100" spans="1:13" x14ac:dyDescent="0.3">
      <c r="A1100" s="266" t="s">
        <v>1127</v>
      </c>
      <c r="B1100" s="267">
        <v>1000015296</v>
      </c>
      <c r="C1100" s="267">
        <v>1000015297</v>
      </c>
      <c r="D1100" s="268" t="s">
        <v>60</v>
      </c>
      <c r="E1100" s="268" t="s">
        <v>60</v>
      </c>
      <c r="F1100" s="269"/>
      <c r="G1100" s="269"/>
      <c r="H1100" s="268" t="s">
        <v>60</v>
      </c>
      <c r="I1100" s="268" t="s">
        <v>60</v>
      </c>
      <c r="J1100" s="273"/>
      <c r="K1100" s="273"/>
      <c r="L1100" s="271">
        <v>1744.6464524999999</v>
      </c>
      <c r="M1100" s="272">
        <v>401.26868407500001</v>
      </c>
    </row>
    <row r="1101" spans="1:13" ht="24" x14ac:dyDescent="0.3">
      <c r="A1101" s="266" t="s">
        <v>1128</v>
      </c>
      <c r="B1101" s="267">
        <v>1000015383</v>
      </c>
      <c r="C1101" s="267">
        <v>1000015384</v>
      </c>
      <c r="D1101" s="268" t="s">
        <v>60</v>
      </c>
      <c r="E1101" s="268" t="s">
        <v>60</v>
      </c>
      <c r="F1101" s="269"/>
      <c r="G1101" s="269"/>
      <c r="H1101" s="268" t="s">
        <v>60</v>
      </c>
      <c r="I1101" s="268" t="s">
        <v>60</v>
      </c>
      <c r="J1101" s="273"/>
      <c r="K1101" s="273"/>
      <c r="L1101" s="271">
        <v>576.32308999999998</v>
      </c>
      <c r="M1101" s="272">
        <v>132.5543107</v>
      </c>
    </row>
    <row r="1102" spans="1:13" ht="24" x14ac:dyDescent="0.3">
      <c r="A1102" s="266" t="s">
        <v>1129</v>
      </c>
      <c r="B1102" s="267">
        <v>1000015389</v>
      </c>
      <c r="C1102" s="267">
        <v>1000015390</v>
      </c>
      <c r="D1102" s="268" t="s">
        <v>60</v>
      </c>
      <c r="E1102" s="268" t="s">
        <v>60</v>
      </c>
      <c r="F1102" s="269"/>
      <c r="G1102" s="269"/>
      <c r="H1102" s="268" t="s">
        <v>60</v>
      </c>
      <c r="I1102" s="268" t="s">
        <v>60</v>
      </c>
      <c r="J1102" s="273"/>
      <c r="K1102" s="273"/>
      <c r="L1102" s="271">
        <v>576.32308999999998</v>
      </c>
      <c r="M1102" s="272">
        <v>132.5543107</v>
      </c>
    </row>
    <row r="1103" spans="1:13" x14ac:dyDescent="0.3">
      <c r="A1103" s="266" t="s">
        <v>1130</v>
      </c>
      <c r="B1103" s="267">
        <v>1000015354</v>
      </c>
      <c r="C1103" s="267">
        <v>1000015355</v>
      </c>
      <c r="D1103" s="268" t="s">
        <v>60</v>
      </c>
      <c r="E1103" s="268" t="s">
        <v>60</v>
      </c>
      <c r="F1103" s="269"/>
      <c r="G1103" s="269"/>
      <c r="H1103" s="268" t="s">
        <v>60</v>
      </c>
      <c r="I1103" s="268" t="s">
        <v>60</v>
      </c>
      <c r="J1103" s="273"/>
      <c r="K1103" s="273"/>
      <c r="L1103" s="271">
        <v>872.69649249999998</v>
      </c>
      <c r="M1103" s="272">
        <v>200.72019327500001</v>
      </c>
    </row>
    <row r="1104" spans="1:13" x14ac:dyDescent="0.3">
      <c r="A1104" s="266" t="s">
        <v>1131</v>
      </c>
      <c r="B1104" s="267">
        <v>1000015868</v>
      </c>
      <c r="C1104" s="267">
        <v>1000015869</v>
      </c>
      <c r="D1104" s="268" t="s">
        <v>60</v>
      </c>
      <c r="E1104" s="268" t="s">
        <v>60</v>
      </c>
      <c r="F1104" s="269"/>
      <c r="G1104" s="269"/>
      <c r="H1104" s="268" t="s">
        <v>60</v>
      </c>
      <c r="I1104" s="268" t="s">
        <v>60</v>
      </c>
      <c r="J1104" s="273"/>
      <c r="K1104" s="273"/>
      <c r="L1104" s="271">
        <v>872.69649249999998</v>
      </c>
      <c r="M1104" s="272">
        <v>200.72019327500001</v>
      </c>
    </row>
    <row r="1105" spans="1:13" x14ac:dyDescent="0.3">
      <c r="A1105" s="266" t="s">
        <v>1132</v>
      </c>
      <c r="B1105" s="267">
        <v>1000015847</v>
      </c>
      <c r="C1105" s="267">
        <v>1000015848</v>
      </c>
      <c r="D1105" s="268" t="s">
        <v>60</v>
      </c>
      <c r="E1105" s="268" t="s">
        <v>60</v>
      </c>
      <c r="F1105" s="269"/>
      <c r="G1105" s="269"/>
      <c r="H1105" s="268" t="s">
        <v>60</v>
      </c>
      <c r="I1105" s="268" t="s">
        <v>60</v>
      </c>
      <c r="J1105" s="273"/>
      <c r="K1105" s="273"/>
      <c r="L1105" s="271">
        <v>872.69649249999998</v>
      </c>
      <c r="M1105" s="272">
        <v>200.72019327500001</v>
      </c>
    </row>
    <row r="1106" spans="1:13" x14ac:dyDescent="0.3">
      <c r="A1106" s="266" t="s">
        <v>1133</v>
      </c>
      <c r="B1106" s="267">
        <v>1000065984</v>
      </c>
      <c r="C1106" s="267">
        <v>1000065985</v>
      </c>
      <c r="D1106" s="268" t="s">
        <v>60</v>
      </c>
      <c r="E1106" s="268" t="s">
        <v>60</v>
      </c>
      <c r="F1106" s="269"/>
      <c r="G1106" s="269"/>
      <c r="H1106" s="268" t="s">
        <v>60</v>
      </c>
      <c r="I1106" s="268" t="s">
        <v>60</v>
      </c>
      <c r="J1106" s="273"/>
      <c r="K1106" s="273"/>
      <c r="L1106" s="271">
        <v>1175.7886874999999</v>
      </c>
      <c r="M1106" s="272">
        <v>270.43139812499999</v>
      </c>
    </row>
    <row r="1107" spans="1:13" x14ac:dyDescent="0.3">
      <c r="A1107" s="266" t="s">
        <v>1134</v>
      </c>
      <c r="B1107" s="267">
        <v>1000065655</v>
      </c>
      <c r="C1107" s="267">
        <v>1000065656</v>
      </c>
      <c r="D1107" s="268" t="s">
        <v>60</v>
      </c>
      <c r="E1107" s="268" t="s">
        <v>60</v>
      </c>
      <c r="F1107" s="269"/>
      <c r="G1107" s="269"/>
      <c r="H1107" s="268" t="s">
        <v>60</v>
      </c>
      <c r="I1107" s="268" t="s">
        <v>60</v>
      </c>
      <c r="J1107" s="273"/>
      <c r="K1107" s="273"/>
      <c r="L1107" s="271">
        <v>1222.8202349999999</v>
      </c>
      <c r="M1107" s="272">
        <v>281.24865404999997</v>
      </c>
    </row>
    <row r="1108" spans="1:13" x14ac:dyDescent="0.3">
      <c r="A1108" s="266" t="s">
        <v>1135</v>
      </c>
      <c r="B1108" s="267">
        <v>1000029349</v>
      </c>
      <c r="C1108" s="267">
        <v>1000029350</v>
      </c>
      <c r="D1108" s="268" t="s">
        <v>60</v>
      </c>
      <c r="E1108" s="268" t="s">
        <v>60</v>
      </c>
      <c r="F1108" s="269"/>
      <c r="G1108" s="269"/>
      <c r="H1108" s="268" t="s">
        <v>60</v>
      </c>
      <c r="I1108" s="268" t="s">
        <v>60</v>
      </c>
      <c r="J1108" s="273"/>
      <c r="K1108" s="273"/>
      <c r="L1108" s="271">
        <v>5.9535966874999999E-2</v>
      </c>
      <c r="M1108" s="272">
        <v>1.369327238125E-2</v>
      </c>
    </row>
    <row r="1109" spans="1:13" x14ac:dyDescent="0.3">
      <c r="A1109" s="266" t="s">
        <v>1136</v>
      </c>
      <c r="B1109" s="267">
        <v>1000029431</v>
      </c>
      <c r="C1109" s="267">
        <v>1000029434</v>
      </c>
      <c r="D1109" s="268" t="s">
        <v>60</v>
      </c>
      <c r="E1109" s="268" t="s">
        <v>60</v>
      </c>
      <c r="F1109" s="269"/>
      <c r="G1109" s="269"/>
      <c r="H1109" s="268" t="s">
        <v>60</v>
      </c>
      <c r="I1109" s="268" t="s">
        <v>60</v>
      </c>
      <c r="J1109" s="273"/>
      <c r="K1109" s="273"/>
      <c r="L1109" s="271">
        <v>203.05683999999999</v>
      </c>
      <c r="M1109" s="272">
        <v>46.703073199999999</v>
      </c>
    </row>
    <row r="1110" spans="1:13" x14ac:dyDescent="0.3">
      <c r="A1110" s="266" t="s">
        <v>1137</v>
      </c>
      <c r="B1110" s="267">
        <v>1000029552</v>
      </c>
      <c r="C1110" s="267">
        <v>1000029553</v>
      </c>
      <c r="D1110" s="268" t="s">
        <v>60</v>
      </c>
      <c r="E1110" s="268" t="s">
        <v>60</v>
      </c>
      <c r="F1110" s="269"/>
      <c r="G1110" s="269"/>
      <c r="H1110" s="268" t="s">
        <v>60</v>
      </c>
      <c r="I1110" s="268" t="s">
        <v>60</v>
      </c>
      <c r="J1110" s="273"/>
      <c r="K1110" s="273"/>
      <c r="L1110" s="271">
        <v>438.96111000000002</v>
      </c>
      <c r="M1110" s="272">
        <v>100.96105530000001</v>
      </c>
    </row>
    <row r="1111" spans="1:13" x14ac:dyDescent="0.3">
      <c r="A1111" s="266" t="s">
        <v>1138</v>
      </c>
      <c r="B1111" s="267">
        <v>1000029517</v>
      </c>
      <c r="C1111" s="267">
        <v>1000029558</v>
      </c>
      <c r="D1111" s="268" t="s">
        <v>60</v>
      </c>
      <c r="E1111" s="268" t="s">
        <v>60</v>
      </c>
      <c r="F1111" s="269"/>
      <c r="G1111" s="269"/>
      <c r="H1111" s="268" t="s">
        <v>60</v>
      </c>
      <c r="I1111" s="268" t="s">
        <v>60</v>
      </c>
      <c r="J1111" s="273"/>
      <c r="K1111" s="273"/>
      <c r="L1111" s="271">
        <v>877.17568749999998</v>
      </c>
      <c r="M1111" s="272">
        <v>201.75040812500001</v>
      </c>
    </row>
    <row r="1112" spans="1:13" ht="24" x14ac:dyDescent="0.3">
      <c r="A1112" s="266" t="s">
        <v>1139</v>
      </c>
      <c r="B1112" s="267">
        <v>1000029534</v>
      </c>
      <c r="C1112" s="267">
        <v>1000029535</v>
      </c>
      <c r="D1112" s="268" t="s">
        <v>60</v>
      </c>
      <c r="E1112" s="268" t="s">
        <v>60</v>
      </c>
      <c r="F1112" s="269"/>
      <c r="G1112" s="269"/>
      <c r="H1112" s="268" t="s">
        <v>60</v>
      </c>
      <c r="I1112" s="268" t="s">
        <v>60</v>
      </c>
      <c r="J1112" s="273"/>
      <c r="K1112" s="273"/>
      <c r="L1112" s="271">
        <v>286.66847999999999</v>
      </c>
      <c r="M1112" s="272">
        <v>65.933750399999994</v>
      </c>
    </row>
    <row r="1113" spans="1:13" x14ac:dyDescent="0.3">
      <c r="A1113" s="266" t="s">
        <v>1140</v>
      </c>
      <c r="B1113" s="267">
        <v>1000029556</v>
      </c>
      <c r="C1113" s="267">
        <v>1000029557</v>
      </c>
      <c r="D1113" s="268" t="s">
        <v>60</v>
      </c>
      <c r="E1113" s="268" t="s">
        <v>60</v>
      </c>
      <c r="F1113" s="269"/>
      <c r="G1113" s="269"/>
      <c r="H1113" s="268" t="s">
        <v>60</v>
      </c>
      <c r="I1113" s="268" t="s">
        <v>60</v>
      </c>
      <c r="J1113" s="273"/>
      <c r="K1113" s="273"/>
      <c r="L1113" s="271">
        <v>89.5839</v>
      </c>
      <c r="M1113" s="272">
        <v>20.604297000000003</v>
      </c>
    </row>
    <row r="1114" spans="1:13" x14ac:dyDescent="0.3">
      <c r="A1114" s="266" t="s">
        <v>1141</v>
      </c>
      <c r="B1114" s="267">
        <v>1000029522</v>
      </c>
      <c r="C1114" s="267">
        <v>1000029533</v>
      </c>
      <c r="D1114" s="268" t="s">
        <v>60</v>
      </c>
      <c r="E1114" s="268" t="s">
        <v>60</v>
      </c>
      <c r="F1114" s="269"/>
      <c r="G1114" s="269"/>
      <c r="H1114" s="268" t="s">
        <v>60</v>
      </c>
      <c r="I1114" s="268" t="s">
        <v>60</v>
      </c>
      <c r="J1114" s="273"/>
      <c r="K1114" s="273"/>
      <c r="L1114" s="271">
        <v>591.25373999999999</v>
      </c>
      <c r="M1114" s="272">
        <v>135.98836020000002</v>
      </c>
    </row>
    <row r="1115" spans="1:13" ht="24" x14ac:dyDescent="0.3">
      <c r="A1115" s="266" t="s">
        <v>1142</v>
      </c>
      <c r="B1115" s="267">
        <v>1000042677</v>
      </c>
      <c r="C1115" s="267">
        <v>1000042678</v>
      </c>
      <c r="D1115" s="268" t="s">
        <v>60</v>
      </c>
      <c r="E1115" s="268" t="s">
        <v>60</v>
      </c>
      <c r="F1115" s="269"/>
      <c r="G1115" s="269"/>
      <c r="H1115" s="268" t="s">
        <v>60</v>
      </c>
      <c r="I1115" s="268" t="s">
        <v>60</v>
      </c>
      <c r="J1115" s="273"/>
      <c r="K1115" s="273"/>
      <c r="L1115" s="271">
        <v>0.22897644839999998</v>
      </c>
      <c r="M1115" s="272">
        <v>5.2664583131999995E-2</v>
      </c>
    </row>
    <row r="1116" spans="1:13" x14ac:dyDescent="0.3">
      <c r="A1116" s="266" t="s">
        <v>1143</v>
      </c>
      <c r="B1116" s="267">
        <v>1000029536</v>
      </c>
      <c r="C1116" s="267">
        <v>1000029549</v>
      </c>
      <c r="D1116" s="268" t="s">
        <v>60</v>
      </c>
      <c r="E1116" s="268" t="s">
        <v>60</v>
      </c>
      <c r="F1116" s="269"/>
      <c r="G1116" s="269"/>
      <c r="H1116" s="268" t="s">
        <v>60</v>
      </c>
      <c r="I1116" s="268" t="s">
        <v>60</v>
      </c>
      <c r="J1116" s="273"/>
      <c r="K1116" s="273"/>
      <c r="L1116" s="271">
        <v>1245.21621</v>
      </c>
      <c r="M1116" s="272">
        <v>286.39972830000005</v>
      </c>
    </row>
    <row r="1117" spans="1:13" x14ac:dyDescent="0.3">
      <c r="A1117" s="266" t="s">
        <v>1144</v>
      </c>
      <c r="B1117" s="267">
        <v>1000029543</v>
      </c>
      <c r="C1117" s="267">
        <v>1000029544</v>
      </c>
      <c r="D1117" s="268" t="s">
        <v>60</v>
      </c>
      <c r="E1117" s="268" t="s">
        <v>60</v>
      </c>
      <c r="F1117" s="269"/>
      <c r="G1117" s="269"/>
      <c r="H1117" s="268" t="s">
        <v>60</v>
      </c>
      <c r="I1117" s="268" t="s">
        <v>60</v>
      </c>
      <c r="J1117" s="273"/>
      <c r="K1117" s="273"/>
      <c r="L1117" s="271">
        <v>623.35463749999997</v>
      </c>
      <c r="M1117" s="272">
        <v>143.37156662499999</v>
      </c>
    </row>
    <row r="1118" spans="1:13" x14ac:dyDescent="0.3">
      <c r="A1118" s="266" t="s">
        <v>1145</v>
      </c>
      <c r="B1118" s="267">
        <v>1000029547</v>
      </c>
      <c r="C1118" s="267">
        <v>1000029548</v>
      </c>
      <c r="D1118" s="268" t="s">
        <v>60</v>
      </c>
      <c r="E1118" s="268" t="s">
        <v>60</v>
      </c>
      <c r="F1118" s="269"/>
      <c r="G1118" s="269"/>
      <c r="H1118" s="268" t="s">
        <v>60</v>
      </c>
      <c r="I1118" s="268" t="s">
        <v>60</v>
      </c>
      <c r="J1118" s="273"/>
      <c r="K1118" s="273"/>
      <c r="L1118" s="271">
        <v>126.16399249999999</v>
      </c>
      <c r="M1118" s="272">
        <v>29.017718275</v>
      </c>
    </row>
    <row r="1119" spans="1:13" x14ac:dyDescent="0.3">
      <c r="A1119" s="266" t="s">
        <v>1146</v>
      </c>
      <c r="B1119" s="267">
        <v>1000034740</v>
      </c>
      <c r="C1119" s="267">
        <v>1000034741</v>
      </c>
      <c r="D1119" s="268" t="s">
        <v>60</v>
      </c>
      <c r="E1119" s="268" t="s">
        <v>60</v>
      </c>
      <c r="F1119" s="269"/>
      <c r="G1119" s="269"/>
      <c r="H1119" s="268" t="s">
        <v>60</v>
      </c>
      <c r="I1119" s="268" t="s">
        <v>60</v>
      </c>
      <c r="J1119" s="273"/>
      <c r="K1119" s="273"/>
      <c r="L1119" s="271">
        <v>559.15284249999991</v>
      </c>
      <c r="M1119" s="272">
        <v>128.60515377499999</v>
      </c>
    </row>
    <row r="1120" spans="1:13" x14ac:dyDescent="0.3">
      <c r="A1120" s="266" t="s">
        <v>1147</v>
      </c>
      <c r="B1120" s="267">
        <v>1000030769</v>
      </c>
      <c r="C1120" s="267">
        <v>1000030770</v>
      </c>
      <c r="D1120" s="268" t="s">
        <v>60</v>
      </c>
      <c r="E1120" s="268" t="s">
        <v>60</v>
      </c>
      <c r="F1120" s="269"/>
      <c r="G1120" s="269"/>
      <c r="H1120" s="268" t="s">
        <v>60</v>
      </c>
      <c r="I1120" s="268" t="s">
        <v>60</v>
      </c>
      <c r="J1120" s="273"/>
      <c r="K1120" s="273"/>
      <c r="L1120" s="271">
        <v>245.60919249999998</v>
      </c>
      <c r="M1120" s="272">
        <v>56.490114274999996</v>
      </c>
    </row>
    <row r="1121" spans="1:13" x14ac:dyDescent="0.3">
      <c r="A1121" s="266" t="s">
        <v>1148</v>
      </c>
      <c r="B1121" s="267">
        <v>1000056780</v>
      </c>
      <c r="C1121" s="267">
        <v>1000056781</v>
      </c>
      <c r="D1121" s="268" t="s">
        <v>60</v>
      </c>
      <c r="E1121" s="268" t="s">
        <v>60</v>
      </c>
      <c r="F1121" s="269"/>
      <c r="G1121" s="269"/>
      <c r="H1121" s="268" t="s">
        <v>60</v>
      </c>
      <c r="I1121" s="268" t="s">
        <v>60</v>
      </c>
      <c r="J1121" s="273"/>
      <c r="K1121" s="273"/>
      <c r="L1121" s="271">
        <v>107331.96365499999</v>
      </c>
      <c r="M1121" s="272">
        <v>24686.351640649998</v>
      </c>
    </row>
    <row r="1122" spans="1:13" x14ac:dyDescent="0.3">
      <c r="A1122" s="266" t="s">
        <v>1149</v>
      </c>
      <c r="B1122" s="267">
        <v>1000049008</v>
      </c>
      <c r="C1122" s="267">
        <v>1000049013</v>
      </c>
      <c r="D1122" s="268" t="s">
        <v>60</v>
      </c>
      <c r="E1122" s="268" t="s">
        <v>60</v>
      </c>
      <c r="F1122" s="269"/>
      <c r="G1122" s="269"/>
      <c r="H1122" s="268" t="s">
        <v>60</v>
      </c>
      <c r="I1122" s="268" t="s">
        <v>60</v>
      </c>
      <c r="J1122" s="273"/>
      <c r="K1122" s="273"/>
      <c r="L1122" s="271">
        <v>56350.512697499995</v>
      </c>
      <c r="M1122" s="272">
        <v>12960.617920425</v>
      </c>
    </row>
    <row r="1123" spans="1:13" x14ac:dyDescent="0.3">
      <c r="A1123" s="266" t="s">
        <v>1150</v>
      </c>
      <c r="B1123" s="267">
        <v>1000043251</v>
      </c>
      <c r="C1123" s="267">
        <v>1000043252</v>
      </c>
      <c r="D1123" s="268" t="s">
        <v>60</v>
      </c>
      <c r="E1123" s="268" t="s">
        <v>60</v>
      </c>
      <c r="F1123" s="269"/>
      <c r="G1123" s="269"/>
      <c r="H1123" s="268" t="s">
        <v>60</v>
      </c>
      <c r="I1123" s="268" t="s">
        <v>60</v>
      </c>
      <c r="J1123" s="273"/>
      <c r="K1123" s="273"/>
      <c r="L1123" s="271">
        <v>184.3935275</v>
      </c>
      <c r="M1123" s="272">
        <v>42.410511325000002</v>
      </c>
    </row>
    <row r="1124" spans="1:13" x14ac:dyDescent="0.3">
      <c r="A1124" s="266" t="s">
        <v>1151</v>
      </c>
      <c r="B1124" s="267">
        <v>1000021893</v>
      </c>
      <c r="C1124" s="267">
        <v>1000021894</v>
      </c>
      <c r="D1124" s="268" t="s">
        <v>60</v>
      </c>
      <c r="E1124" s="268" t="s">
        <v>60</v>
      </c>
      <c r="F1124" s="269"/>
      <c r="G1124" s="269"/>
      <c r="H1124" s="268" t="s">
        <v>60</v>
      </c>
      <c r="I1124" s="268" t="s">
        <v>60</v>
      </c>
      <c r="J1124" s="273"/>
      <c r="K1124" s="273"/>
      <c r="L1124" s="271">
        <v>4.5794692453999994</v>
      </c>
      <c r="M1124" s="272">
        <v>1.053277926442</v>
      </c>
    </row>
    <row r="1125" spans="1:13" x14ac:dyDescent="0.3">
      <c r="A1125" s="266" t="s">
        <v>1152</v>
      </c>
      <c r="B1125" s="267">
        <v>1000055615</v>
      </c>
      <c r="C1125" s="267">
        <v>1000055616</v>
      </c>
      <c r="D1125" s="268" t="s">
        <v>60</v>
      </c>
      <c r="E1125" s="268" t="s">
        <v>60</v>
      </c>
      <c r="F1125" s="269"/>
      <c r="G1125" s="269"/>
      <c r="H1125" s="268" t="s">
        <v>60</v>
      </c>
      <c r="I1125" s="268" t="s">
        <v>60</v>
      </c>
      <c r="J1125" s="273"/>
      <c r="K1125" s="273"/>
      <c r="L1125" s="271">
        <v>174.688605</v>
      </c>
      <c r="M1125" s="272">
        <v>40.178379149999998</v>
      </c>
    </row>
    <row r="1126" spans="1:13" x14ac:dyDescent="0.3">
      <c r="A1126" s="266" t="s">
        <v>1153</v>
      </c>
      <c r="B1126" s="267">
        <v>1000056778</v>
      </c>
      <c r="C1126" s="267">
        <v>1000056779</v>
      </c>
      <c r="D1126" s="268" t="s">
        <v>60</v>
      </c>
      <c r="E1126" s="268" t="s">
        <v>60</v>
      </c>
      <c r="F1126" s="269"/>
      <c r="G1126" s="269"/>
      <c r="H1126" s="268" t="s">
        <v>60</v>
      </c>
      <c r="I1126" s="268" t="s">
        <v>60</v>
      </c>
      <c r="J1126" s="273"/>
      <c r="K1126" s="273"/>
      <c r="L1126" s="271">
        <v>4.4791949999999998</v>
      </c>
      <c r="M1126" s="272">
        <v>1.0302148499999999</v>
      </c>
    </row>
    <row r="1127" spans="1:13" x14ac:dyDescent="0.3">
      <c r="A1127" s="266" t="s">
        <v>1154</v>
      </c>
      <c r="B1127" s="267">
        <v>1000056724</v>
      </c>
      <c r="C1127" s="267">
        <v>1000056725</v>
      </c>
      <c r="D1127" s="268" t="s">
        <v>60</v>
      </c>
      <c r="E1127" s="268" t="s">
        <v>60</v>
      </c>
      <c r="F1127" s="269"/>
      <c r="G1127" s="269"/>
      <c r="H1127" s="268" t="s">
        <v>60</v>
      </c>
      <c r="I1127" s="268" t="s">
        <v>60</v>
      </c>
      <c r="J1127" s="273"/>
      <c r="K1127" s="273"/>
      <c r="L1127" s="271">
        <v>1309.418005</v>
      </c>
      <c r="M1127" s="272">
        <v>301.16614114999999</v>
      </c>
    </row>
    <row r="1128" spans="1:13" x14ac:dyDescent="0.3">
      <c r="A1128" s="266" t="s">
        <v>1155</v>
      </c>
      <c r="B1128" s="267">
        <v>1000056726</v>
      </c>
      <c r="C1128" s="267">
        <v>1000056727</v>
      </c>
      <c r="D1128" s="268" t="s">
        <v>60</v>
      </c>
      <c r="E1128" s="268" t="s">
        <v>60</v>
      </c>
      <c r="F1128" s="269"/>
      <c r="G1128" s="269"/>
      <c r="H1128" s="268" t="s">
        <v>60</v>
      </c>
      <c r="I1128" s="268" t="s">
        <v>60</v>
      </c>
      <c r="J1128" s="273"/>
      <c r="K1128" s="273"/>
      <c r="L1128" s="271">
        <v>1309.418005</v>
      </c>
      <c r="M1128" s="272">
        <v>301.16614114999999</v>
      </c>
    </row>
    <row r="1129" spans="1:13" x14ac:dyDescent="0.3">
      <c r="A1129" s="266" t="s">
        <v>1156</v>
      </c>
      <c r="B1129" s="267">
        <v>1000021902</v>
      </c>
      <c r="C1129" s="267">
        <v>1000021903</v>
      </c>
      <c r="D1129" s="268" t="s">
        <v>60</v>
      </c>
      <c r="E1129" s="268" t="s">
        <v>60</v>
      </c>
      <c r="F1129" s="269"/>
      <c r="G1129" s="269"/>
      <c r="H1129" s="268" t="s">
        <v>60</v>
      </c>
      <c r="I1129" s="268" t="s">
        <v>60</v>
      </c>
      <c r="J1129" s="273"/>
      <c r="K1129" s="273"/>
      <c r="L1129" s="271">
        <v>64113.704164999996</v>
      </c>
      <c r="M1129" s="272">
        <v>14746.15195795</v>
      </c>
    </row>
    <row r="1130" spans="1:13" x14ac:dyDescent="0.3">
      <c r="A1130" s="266" t="s">
        <v>1157</v>
      </c>
      <c r="B1130" s="267">
        <v>1000021900</v>
      </c>
      <c r="C1130" s="267">
        <v>1000021901</v>
      </c>
      <c r="D1130" s="268" t="s">
        <v>60</v>
      </c>
      <c r="E1130" s="268" t="s">
        <v>60</v>
      </c>
      <c r="F1130" s="269"/>
      <c r="G1130" s="269"/>
      <c r="H1130" s="268" t="s">
        <v>60</v>
      </c>
      <c r="I1130" s="268" t="s">
        <v>60</v>
      </c>
      <c r="J1130" s="273"/>
      <c r="K1130" s="273"/>
      <c r="L1130" s="271">
        <v>19234.409862500001</v>
      </c>
      <c r="M1130" s="272">
        <v>4423.9142683750006</v>
      </c>
    </row>
    <row r="1131" spans="1:13" x14ac:dyDescent="0.3">
      <c r="A1131" s="266" t="s">
        <v>1158</v>
      </c>
      <c r="B1131" s="267">
        <v>1000021864</v>
      </c>
      <c r="C1131" s="267">
        <v>1000021865</v>
      </c>
      <c r="D1131" s="268" t="s">
        <v>60</v>
      </c>
      <c r="E1131" s="268" t="s">
        <v>60</v>
      </c>
      <c r="F1131" s="269"/>
      <c r="G1131" s="269"/>
      <c r="H1131" s="268" t="s">
        <v>60</v>
      </c>
      <c r="I1131" s="268" t="s">
        <v>60</v>
      </c>
      <c r="J1131" s="273"/>
      <c r="K1131" s="273"/>
      <c r="L1131" s="271">
        <v>1007.8188749999999</v>
      </c>
      <c r="M1131" s="272">
        <v>231.79834124999999</v>
      </c>
    </row>
    <row r="1132" spans="1:13" x14ac:dyDescent="0.3">
      <c r="A1132" s="266" t="s">
        <v>1159</v>
      </c>
      <c r="B1132" s="267">
        <v>1000021868</v>
      </c>
      <c r="C1132" s="267">
        <v>1000021869</v>
      </c>
      <c r="D1132" s="268" t="s">
        <v>60</v>
      </c>
      <c r="E1132" s="268" t="s">
        <v>60</v>
      </c>
      <c r="F1132" s="269"/>
      <c r="G1132" s="269"/>
      <c r="H1132" s="268" t="s">
        <v>60</v>
      </c>
      <c r="I1132" s="268" t="s">
        <v>60</v>
      </c>
      <c r="J1132" s="273"/>
      <c r="K1132" s="273"/>
      <c r="L1132" s="271">
        <v>257.55371249999996</v>
      </c>
      <c r="M1132" s="272">
        <v>59.237353874999997</v>
      </c>
    </row>
    <row r="1133" spans="1:13" x14ac:dyDescent="0.3">
      <c r="A1133" s="266" t="s">
        <v>1160</v>
      </c>
      <c r="B1133" s="267">
        <v>1000021872</v>
      </c>
      <c r="C1133" s="267">
        <v>1000021873</v>
      </c>
      <c r="D1133" s="268" t="s">
        <v>60</v>
      </c>
      <c r="E1133" s="268" t="s">
        <v>60</v>
      </c>
      <c r="F1133" s="269"/>
      <c r="G1133" s="269"/>
      <c r="H1133" s="268" t="s">
        <v>60</v>
      </c>
      <c r="I1133" s="268" t="s">
        <v>60</v>
      </c>
      <c r="J1133" s="273"/>
      <c r="K1133" s="273"/>
      <c r="L1133" s="271">
        <v>1832.7372874999999</v>
      </c>
      <c r="M1133" s="272">
        <v>421.52957612500001</v>
      </c>
    </row>
    <row r="1134" spans="1:13" x14ac:dyDescent="0.3">
      <c r="A1134" s="266" t="s">
        <v>1161</v>
      </c>
      <c r="B1134" s="267">
        <v>1000021876</v>
      </c>
      <c r="C1134" s="267">
        <v>1000021877</v>
      </c>
      <c r="D1134" s="268" t="s">
        <v>60</v>
      </c>
      <c r="E1134" s="268" t="s">
        <v>60</v>
      </c>
      <c r="F1134" s="269"/>
      <c r="G1134" s="269"/>
      <c r="H1134" s="268" t="s">
        <v>60</v>
      </c>
      <c r="I1134" s="268" t="s">
        <v>60</v>
      </c>
      <c r="J1134" s="273"/>
      <c r="K1134" s="273"/>
      <c r="L1134" s="271">
        <v>276.21702499999998</v>
      </c>
      <c r="M1134" s="272">
        <v>63.529915750000001</v>
      </c>
    </row>
    <row r="1135" spans="1:13" x14ac:dyDescent="0.3">
      <c r="A1135" s="266" t="s">
        <v>1162</v>
      </c>
      <c r="B1135" s="267">
        <v>1000023501</v>
      </c>
      <c r="C1135" s="267">
        <v>1000023502</v>
      </c>
      <c r="D1135" s="268" t="s">
        <v>60</v>
      </c>
      <c r="E1135" s="268" t="s">
        <v>60</v>
      </c>
      <c r="F1135" s="269"/>
      <c r="G1135" s="269"/>
      <c r="H1135" s="268" t="s">
        <v>60</v>
      </c>
      <c r="I1135" s="268" t="s">
        <v>60</v>
      </c>
      <c r="J1135" s="273"/>
      <c r="K1135" s="273"/>
      <c r="L1135" s="271">
        <v>13753.368247499999</v>
      </c>
      <c r="M1135" s="272">
        <v>3163.2746969249997</v>
      </c>
    </row>
    <row r="1136" spans="1:13" x14ac:dyDescent="0.3">
      <c r="A1136" s="266" t="s">
        <v>1163</v>
      </c>
      <c r="B1136" s="267">
        <v>1000023505</v>
      </c>
      <c r="C1136" s="267">
        <v>1000023506</v>
      </c>
      <c r="D1136" s="268" t="s">
        <v>60</v>
      </c>
      <c r="E1136" s="268" t="s">
        <v>60</v>
      </c>
      <c r="F1136" s="269"/>
      <c r="G1136" s="269"/>
      <c r="H1136" s="268" t="s">
        <v>60</v>
      </c>
      <c r="I1136" s="268" t="s">
        <v>60</v>
      </c>
      <c r="J1136" s="273"/>
      <c r="K1136" s="273"/>
      <c r="L1136" s="271">
        <v>12503.6728425</v>
      </c>
      <c r="M1136" s="272">
        <v>2875.8447537750003</v>
      </c>
    </row>
    <row r="1137" spans="1:13" x14ac:dyDescent="0.3">
      <c r="A1137" s="266" t="s">
        <v>1164</v>
      </c>
      <c r="B1137" s="267">
        <v>1000023497</v>
      </c>
      <c r="C1137" s="267">
        <v>1000023498</v>
      </c>
      <c r="D1137" s="268" t="s">
        <v>60</v>
      </c>
      <c r="E1137" s="268" t="s">
        <v>60</v>
      </c>
      <c r="F1137" s="269"/>
      <c r="G1137" s="269"/>
      <c r="H1137" s="268" t="s">
        <v>60</v>
      </c>
      <c r="I1137" s="268" t="s">
        <v>60</v>
      </c>
      <c r="J1137" s="273"/>
      <c r="K1137" s="273"/>
      <c r="L1137" s="271">
        <v>41674.43028</v>
      </c>
      <c r="M1137" s="272">
        <v>9585.1189644000006</v>
      </c>
    </row>
    <row r="1138" spans="1:13" x14ac:dyDescent="0.3">
      <c r="A1138" s="266" t="s">
        <v>1165</v>
      </c>
      <c r="B1138" s="267">
        <v>1000064193</v>
      </c>
      <c r="C1138" s="267">
        <v>1000064194</v>
      </c>
      <c r="D1138" s="268" t="s">
        <v>60</v>
      </c>
      <c r="E1138" s="268" t="s">
        <v>60</v>
      </c>
      <c r="F1138" s="269"/>
      <c r="G1138" s="269"/>
      <c r="H1138" s="268" t="s">
        <v>60</v>
      </c>
      <c r="I1138" s="268" t="s">
        <v>60</v>
      </c>
      <c r="J1138" s="273"/>
      <c r="K1138" s="273"/>
      <c r="L1138" s="271">
        <v>7763.1914674999989</v>
      </c>
      <c r="M1138" s="272">
        <v>1785.5340375249998</v>
      </c>
    </row>
    <row r="1139" spans="1:13" x14ac:dyDescent="0.3">
      <c r="A1139" s="266" t="s">
        <v>1166</v>
      </c>
      <c r="B1139" s="267">
        <v>1000064200</v>
      </c>
      <c r="C1139" s="267">
        <v>1000064201</v>
      </c>
      <c r="D1139" s="268" t="s">
        <v>60</v>
      </c>
      <c r="E1139" s="268" t="s">
        <v>60</v>
      </c>
      <c r="F1139" s="269"/>
      <c r="G1139" s="269"/>
      <c r="H1139" s="268" t="s">
        <v>60</v>
      </c>
      <c r="I1139" s="268" t="s">
        <v>60</v>
      </c>
      <c r="J1139" s="273"/>
      <c r="K1139" s="273"/>
      <c r="L1139" s="271">
        <v>22127.223299999998</v>
      </c>
      <c r="M1139" s="272">
        <v>5089.2613590000001</v>
      </c>
    </row>
    <row r="1140" spans="1:13" x14ac:dyDescent="0.3">
      <c r="A1140" s="266" t="s">
        <v>1167</v>
      </c>
      <c r="B1140" s="267">
        <v>1000030987</v>
      </c>
      <c r="C1140" s="267">
        <v>1000030988</v>
      </c>
      <c r="D1140" s="268" t="s">
        <v>60</v>
      </c>
      <c r="E1140" s="268" t="s">
        <v>60</v>
      </c>
      <c r="F1140" s="269"/>
      <c r="G1140" s="269"/>
      <c r="H1140" s="268" t="s">
        <v>60</v>
      </c>
      <c r="I1140" s="268" t="s">
        <v>60</v>
      </c>
      <c r="J1140" s="273"/>
      <c r="K1140" s="273"/>
      <c r="L1140" s="271">
        <v>1.0624426580249999</v>
      </c>
      <c r="M1140" s="272">
        <v>0.24436181134575</v>
      </c>
    </row>
    <row r="1141" spans="1:13" x14ac:dyDescent="0.3">
      <c r="A1141" s="266" t="s">
        <v>1168</v>
      </c>
      <c r="B1141" s="267">
        <v>1000023525</v>
      </c>
      <c r="C1141" s="267">
        <v>1000023526</v>
      </c>
      <c r="D1141" s="268" t="s">
        <v>60</v>
      </c>
      <c r="E1141" s="268" t="s">
        <v>60</v>
      </c>
      <c r="F1141" s="269"/>
      <c r="G1141" s="269"/>
      <c r="H1141" s="268" t="s">
        <v>60</v>
      </c>
      <c r="I1141" s="268" t="s">
        <v>60</v>
      </c>
      <c r="J1141" s="273"/>
      <c r="K1141" s="273"/>
      <c r="L1141" s="271">
        <v>13753.368247499999</v>
      </c>
      <c r="M1141" s="272">
        <v>3163.2746969249997</v>
      </c>
    </row>
    <row r="1142" spans="1:13" x14ac:dyDescent="0.3">
      <c r="A1142" s="266" t="s">
        <v>1169</v>
      </c>
      <c r="B1142" s="267">
        <v>1000023529</v>
      </c>
      <c r="C1142" s="267">
        <v>1000023530</v>
      </c>
      <c r="D1142" s="268" t="s">
        <v>60</v>
      </c>
      <c r="E1142" s="268" t="s">
        <v>60</v>
      </c>
      <c r="F1142" s="269"/>
      <c r="G1142" s="269"/>
      <c r="H1142" s="268" t="s">
        <v>60</v>
      </c>
      <c r="I1142" s="268" t="s">
        <v>60</v>
      </c>
      <c r="J1142" s="273"/>
      <c r="K1142" s="273"/>
      <c r="L1142" s="271">
        <v>12503.6728425</v>
      </c>
      <c r="M1142" s="272">
        <v>2875.8447537750003</v>
      </c>
    </row>
    <row r="1143" spans="1:13" x14ac:dyDescent="0.3">
      <c r="A1143" s="266" t="s">
        <v>1170</v>
      </c>
      <c r="B1143" s="267">
        <v>1000023521</v>
      </c>
      <c r="C1143" s="267">
        <v>1000023522</v>
      </c>
      <c r="D1143" s="268" t="s">
        <v>60</v>
      </c>
      <c r="E1143" s="268" t="s">
        <v>60</v>
      </c>
      <c r="F1143" s="269"/>
      <c r="G1143" s="269"/>
      <c r="H1143" s="268" t="s">
        <v>60</v>
      </c>
      <c r="I1143" s="268" t="s">
        <v>60</v>
      </c>
      <c r="J1143" s="273"/>
      <c r="K1143" s="273"/>
      <c r="L1143" s="271">
        <v>41674.43028</v>
      </c>
      <c r="M1143" s="272">
        <v>9585.1189644000006</v>
      </c>
    </row>
    <row r="1144" spans="1:13" x14ac:dyDescent="0.3">
      <c r="A1144" s="266" t="s">
        <v>1171</v>
      </c>
      <c r="B1144" s="267">
        <v>1000023537</v>
      </c>
      <c r="C1144" s="267">
        <v>1000023538</v>
      </c>
      <c r="D1144" s="268" t="s">
        <v>60</v>
      </c>
      <c r="E1144" s="268" t="s">
        <v>60</v>
      </c>
      <c r="F1144" s="269"/>
      <c r="G1144" s="269"/>
      <c r="H1144" s="268" t="s">
        <v>60</v>
      </c>
      <c r="I1144" s="268" t="s">
        <v>60</v>
      </c>
      <c r="J1144" s="273"/>
      <c r="K1144" s="273"/>
      <c r="L1144" s="271">
        <v>13753.368247499999</v>
      </c>
      <c r="M1144" s="272">
        <v>3163.2746969249997</v>
      </c>
    </row>
    <row r="1145" spans="1:13" x14ac:dyDescent="0.3">
      <c r="A1145" s="266" t="s">
        <v>1172</v>
      </c>
      <c r="B1145" s="267">
        <v>1000023541</v>
      </c>
      <c r="C1145" s="267">
        <v>1000023542</v>
      </c>
      <c r="D1145" s="268" t="s">
        <v>60</v>
      </c>
      <c r="E1145" s="268" t="s">
        <v>60</v>
      </c>
      <c r="F1145" s="269"/>
      <c r="G1145" s="269"/>
      <c r="H1145" s="268" t="s">
        <v>60</v>
      </c>
      <c r="I1145" s="268" t="s">
        <v>60</v>
      </c>
      <c r="J1145" s="273"/>
      <c r="K1145" s="273"/>
      <c r="L1145" s="271">
        <v>12503.6728425</v>
      </c>
      <c r="M1145" s="272">
        <v>2875.8447537750003</v>
      </c>
    </row>
    <row r="1146" spans="1:13" x14ac:dyDescent="0.3">
      <c r="A1146" s="266" t="s">
        <v>1173</v>
      </c>
      <c r="B1146" s="267">
        <v>1000023533</v>
      </c>
      <c r="C1146" s="267">
        <v>1000023534</v>
      </c>
      <c r="D1146" s="268" t="s">
        <v>60</v>
      </c>
      <c r="E1146" s="268" t="s">
        <v>60</v>
      </c>
      <c r="F1146" s="269"/>
      <c r="G1146" s="269"/>
      <c r="H1146" s="268" t="s">
        <v>60</v>
      </c>
      <c r="I1146" s="268" t="s">
        <v>60</v>
      </c>
      <c r="J1146" s="273"/>
      <c r="K1146" s="273"/>
      <c r="L1146" s="271">
        <v>41674.43028</v>
      </c>
      <c r="M1146" s="272">
        <v>9585.1189644000006</v>
      </c>
    </row>
    <row r="1147" spans="1:13" ht="24" x14ac:dyDescent="0.3">
      <c r="A1147" s="266" t="s">
        <v>1174</v>
      </c>
      <c r="B1147" s="267">
        <v>1000023561</v>
      </c>
      <c r="C1147" s="267">
        <v>1000023562</v>
      </c>
      <c r="D1147" s="268" t="s">
        <v>60</v>
      </c>
      <c r="E1147" s="268" t="s">
        <v>60</v>
      </c>
      <c r="F1147" s="269"/>
      <c r="G1147" s="269"/>
      <c r="H1147" s="268" t="s">
        <v>60</v>
      </c>
      <c r="I1147" s="268" t="s">
        <v>60</v>
      </c>
      <c r="J1147" s="273"/>
      <c r="K1147" s="273"/>
      <c r="L1147" s="271">
        <v>5894.6206200000006</v>
      </c>
      <c r="M1147" s="272">
        <v>1355.7627426000001</v>
      </c>
    </row>
    <row r="1148" spans="1:13" ht="24" x14ac:dyDescent="0.3">
      <c r="A1148" s="266" t="s">
        <v>1175</v>
      </c>
      <c r="B1148" s="267">
        <v>1000023565</v>
      </c>
      <c r="C1148" s="267">
        <v>1000023566</v>
      </c>
      <c r="D1148" s="268" t="s">
        <v>60</v>
      </c>
      <c r="E1148" s="268" t="s">
        <v>60</v>
      </c>
      <c r="F1148" s="269"/>
      <c r="G1148" s="269"/>
      <c r="H1148" s="268" t="s">
        <v>60</v>
      </c>
      <c r="I1148" s="268" t="s">
        <v>60</v>
      </c>
      <c r="J1148" s="273"/>
      <c r="K1148" s="273"/>
      <c r="L1148" s="271">
        <v>5360.1033499999994</v>
      </c>
      <c r="M1148" s="272">
        <v>1232.8237704999999</v>
      </c>
    </row>
    <row r="1149" spans="1:13" ht="24" x14ac:dyDescent="0.3">
      <c r="A1149" s="266" t="s">
        <v>1176</v>
      </c>
      <c r="B1149" s="267">
        <v>1000023557</v>
      </c>
      <c r="C1149" s="267">
        <v>1000023558</v>
      </c>
      <c r="D1149" s="268" t="s">
        <v>60</v>
      </c>
      <c r="E1149" s="268" t="s">
        <v>60</v>
      </c>
      <c r="F1149" s="269"/>
      <c r="G1149" s="269"/>
      <c r="H1149" s="268" t="s">
        <v>60</v>
      </c>
      <c r="I1149" s="268" t="s">
        <v>60</v>
      </c>
      <c r="J1149" s="273"/>
      <c r="K1149" s="273"/>
      <c r="L1149" s="271">
        <v>17860.7900625</v>
      </c>
      <c r="M1149" s="272">
        <v>4107.9817143750006</v>
      </c>
    </row>
    <row r="1150" spans="1:13" x14ac:dyDescent="0.3">
      <c r="A1150" s="266" t="s">
        <v>1177</v>
      </c>
      <c r="B1150" s="267">
        <v>1000023549</v>
      </c>
      <c r="C1150" s="267">
        <v>1000023550</v>
      </c>
      <c r="D1150" s="268" t="s">
        <v>60</v>
      </c>
      <c r="E1150" s="268" t="s">
        <v>60</v>
      </c>
      <c r="F1150" s="269"/>
      <c r="G1150" s="269"/>
      <c r="H1150" s="268" t="s">
        <v>60</v>
      </c>
      <c r="I1150" s="268" t="s">
        <v>60</v>
      </c>
      <c r="J1150" s="273"/>
      <c r="K1150" s="273"/>
      <c r="L1150" s="271">
        <v>13753.368247499999</v>
      </c>
      <c r="M1150" s="272">
        <v>3163.2746969249997</v>
      </c>
    </row>
    <row r="1151" spans="1:13" x14ac:dyDescent="0.3">
      <c r="A1151" s="266" t="s">
        <v>1178</v>
      </c>
      <c r="B1151" s="267">
        <v>1000023553</v>
      </c>
      <c r="C1151" s="267">
        <v>1000023554</v>
      </c>
      <c r="D1151" s="268" t="s">
        <v>60</v>
      </c>
      <c r="E1151" s="268" t="s">
        <v>60</v>
      </c>
      <c r="F1151" s="269"/>
      <c r="G1151" s="269"/>
      <c r="H1151" s="268" t="s">
        <v>60</v>
      </c>
      <c r="I1151" s="268" t="s">
        <v>60</v>
      </c>
      <c r="J1151" s="273"/>
      <c r="K1151" s="273"/>
      <c r="L1151" s="271">
        <v>12503.6728425</v>
      </c>
      <c r="M1151" s="272">
        <v>2875.8447537750003</v>
      </c>
    </row>
    <row r="1152" spans="1:13" x14ac:dyDescent="0.3">
      <c r="A1152" s="266" t="s">
        <v>1179</v>
      </c>
      <c r="B1152" s="267">
        <v>1000023545</v>
      </c>
      <c r="C1152" s="267">
        <v>1000023546</v>
      </c>
      <c r="D1152" s="268" t="s">
        <v>60</v>
      </c>
      <c r="E1152" s="268" t="s">
        <v>60</v>
      </c>
      <c r="F1152" s="269"/>
      <c r="G1152" s="269"/>
      <c r="H1152" s="268" t="s">
        <v>60</v>
      </c>
      <c r="I1152" s="268" t="s">
        <v>60</v>
      </c>
      <c r="J1152" s="273"/>
      <c r="K1152" s="273"/>
      <c r="L1152" s="271">
        <v>41674.43028</v>
      </c>
      <c r="M1152" s="272">
        <v>9585.1189644000006</v>
      </c>
    </row>
    <row r="1153" spans="1:13" x14ac:dyDescent="0.3">
      <c r="A1153" s="266" t="s">
        <v>1180</v>
      </c>
      <c r="B1153" s="267">
        <v>1000043823</v>
      </c>
      <c r="C1153" s="267">
        <v>1000043824</v>
      </c>
      <c r="D1153" s="268" t="s">
        <v>60</v>
      </c>
      <c r="E1153" s="268" t="s">
        <v>60</v>
      </c>
      <c r="F1153" s="269"/>
      <c r="G1153" s="269"/>
      <c r="H1153" s="268" t="s">
        <v>60</v>
      </c>
      <c r="I1153" s="268" t="s">
        <v>60</v>
      </c>
      <c r="J1153" s="273"/>
      <c r="K1153" s="273"/>
      <c r="L1153" s="271">
        <v>3207.1036199999999</v>
      </c>
      <c r="M1153" s="272">
        <v>737.63383260000001</v>
      </c>
    </row>
    <row r="1154" spans="1:13" x14ac:dyDescent="0.3">
      <c r="A1154" s="266" t="s">
        <v>1181</v>
      </c>
      <c r="B1154" s="267">
        <v>1000043877</v>
      </c>
      <c r="C1154" s="267">
        <v>1000043878</v>
      </c>
      <c r="D1154" s="268" t="s">
        <v>60</v>
      </c>
      <c r="E1154" s="268" t="s">
        <v>60</v>
      </c>
      <c r="F1154" s="269"/>
      <c r="G1154" s="269"/>
      <c r="H1154" s="268" t="s">
        <v>60</v>
      </c>
      <c r="I1154" s="268" t="s">
        <v>60</v>
      </c>
      <c r="J1154" s="273"/>
      <c r="K1154" s="273"/>
      <c r="L1154" s="271">
        <v>387.45036749999997</v>
      </c>
      <c r="M1154" s="272">
        <v>89.113584524999993</v>
      </c>
    </row>
    <row r="1155" spans="1:13" x14ac:dyDescent="0.3">
      <c r="A1155" s="266" t="s">
        <v>1182</v>
      </c>
      <c r="B1155" s="267">
        <v>1000005898</v>
      </c>
      <c r="C1155" s="267">
        <v>1000005899</v>
      </c>
      <c r="D1155" s="268" t="s">
        <v>60</v>
      </c>
      <c r="E1155" s="268" t="s">
        <v>60</v>
      </c>
      <c r="F1155" s="269"/>
      <c r="G1155" s="269"/>
      <c r="H1155" s="268" t="s">
        <v>60</v>
      </c>
      <c r="I1155" s="268" t="s">
        <v>60</v>
      </c>
      <c r="J1155" s="273"/>
      <c r="K1155" s="273"/>
      <c r="L1155" s="271">
        <v>642.76448249999999</v>
      </c>
      <c r="M1155" s="272">
        <v>147.83583097499999</v>
      </c>
    </row>
    <row r="1156" spans="1:13" x14ac:dyDescent="0.3">
      <c r="A1156" s="266" t="s">
        <v>1183</v>
      </c>
      <c r="B1156" s="267">
        <v>1000004758</v>
      </c>
      <c r="C1156" s="267">
        <v>1000004759</v>
      </c>
      <c r="D1156" s="268" t="s">
        <v>60</v>
      </c>
      <c r="E1156" s="268" t="s">
        <v>60</v>
      </c>
      <c r="F1156" s="269"/>
      <c r="G1156" s="269"/>
      <c r="H1156" s="268" t="s">
        <v>60</v>
      </c>
      <c r="I1156" s="268" t="s">
        <v>60</v>
      </c>
      <c r="J1156" s="273"/>
      <c r="K1156" s="273"/>
      <c r="L1156" s="271">
        <v>2290.3617100000001</v>
      </c>
      <c r="M1156" s="272">
        <v>526.78319330000011</v>
      </c>
    </row>
    <row r="1157" spans="1:13" x14ac:dyDescent="0.3">
      <c r="A1157" s="266" t="s">
        <v>1184</v>
      </c>
      <c r="B1157" s="267">
        <v>1000047706</v>
      </c>
      <c r="C1157" s="267">
        <v>1000047707</v>
      </c>
      <c r="D1157" s="268" t="s">
        <v>60</v>
      </c>
      <c r="E1157" s="268" t="s">
        <v>60</v>
      </c>
      <c r="F1157" s="269"/>
      <c r="G1157" s="269"/>
      <c r="H1157" s="268" t="s">
        <v>60</v>
      </c>
      <c r="I1157" s="268" t="s">
        <v>60</v>
      </c>
      <c r="J1157" s="273"/>
      <c r="K1157" s="273"/>
      <c r="L1157" s="271">
        <v>1146.67392</v>
      </c>
      <c r="M1157" s="272">
        <v>263.73500159999998</v>
      </c>
    </row>
    <row r="1158" spans="1:13" x14ac:dyDescent="0.3">
      <c r="A1158" s="266" t="s">
        <v>1185</v>
      </c>
      <c r="B1158" s="267">
        <v>1000003606</v>
      </c>
      <c r="C1158" s="267">
        <v>1000003607</v>
      </c>
      <c r="D1158" s="268" t="s">
        <v>60</v>
      </c>
      <c r="E1158" s="268" t="s">
        <v>60</v>
      </c>
      <c r="F1158" s="269"/>
      <c r="G1158" s="269"/>
      <c r="H1158" s="268" t="s">
        <v>60</v>
      </c>
      <c r="I1158" s="268" t="s">
        <v>60</v>
      </c>
      <c r="J1158" s="273"/>
      <c r="K1158" s="273"/>
      <c r="L1158" s="271">
        <v>1832.7372874999999</v>
      </c>
      <c r="M1158" s="272">
        <v>421.52957612500001</v>
      </c>
    </row>
    <row r="1159" spans="1:13" x14ac:dyDescent="0.3">
      <c r="A1159" s="266" t="s">
        <v>1186</v>
      </c>
      <c r="B1159" s="267">
        <v>1000003612</v>
      </c>
      <c r="C1159" s="267">
        <v>1000003613</v>
      </c>
      <c r="D1159" s="268" t="s">
        <v>60</v>
      </c>
      <c r="E1159" s="268" t="s">
        <v>60</v>
      </c>
      <c r="F1159" s="269"/>
      <c r="G1159" s="269"/>
      <c r="H1159" s="268" t="s">
        <v>60</v>
      </c>
      <c r="I1159" s="268" t="s">
        <v>60</v>
      </c>
      <c r="J1159" s="273"/>
      <c r="K1159" s="273"/>
      <c r="L1159" s="271">
        <v>4123.0989975000002</v>
      </c>
      <c r="M1159" s="272">
        <v>948.31276942500006</v>
      </c>
    </row>
    <row r="1160" spans="1:13" x14ac:dyDescent="0.3">
      <c r="A1160" s="266" t="s">
        <v>1187</v>
      </c>
      <c r="B1160" s="267">
        <v>1000003664</v>
      </c>
      <c r="C1160" s="267">
        <v>1000003665</v>
      </c>
      <c r="D1160" s="268" t="s">
        <v>60</v>
      </c>
      <c r="E1160" s="268" t="s">
        <v>60</v>
      </c>
      <c r="F1160" s="269"/>
      <c r="G1160" s="269"/>
      <c r="H1160" s="268" t="s">
        <v>60</v>
      </c>
      <c r="I1160" s="268" t="s">
        <v>60</v>
      </c>
      <c r="J1160" s="273"/>
      <c r="K1160" s="273"/>
      <c r="L1160" s="271">
        <v>2747.9861324999997</v>
      </c>
      <c r="M1160" s="272">
        <v>632.03681047499992</v>
      </c>
    </row>
    <row r="1161" spans="1:13" x14ac:dyDescent="0.3">
      <c r="A1161" s="266" t="s">
        <v>1188</v>
      </c>
      <c r="B1161" s="267">
        <v>1000003672</v>
      </c>
      <c r="C1161" s="267">
        <v>1000003673</v>
      </c>
      <c r="D1161" s="268" t="s">
        <v>60</v>
      </c>
      <c r="E1161" s="268" t="s">
        <v>60</v>
      </c>
      <c r="F1161" s="269"/>
      <c r="G1161" s="269"/>
      <c r="H1161" s="268" t="s">
        <v>60</v>
      </c>
      <c r="I1161" s="268" t="s">
        <v>60</v>
      </c>
      <c r="J1161" s="273"/>
      <c r="K1161" s="273"/>
      <c r="L1161" s="271">
        <v>36178.458014999997</v>
      </c>
      <c r="M1161" s="272">
        <v>8321.0453434499996</v>
      </c>
    </row>
    <row r="1162" spans="1:13" x14ac:dyDescent="0.3">
      <c r="A1162" s="266" t="s">
        <v>1189</v>
      </c>
      <c r="B1162" s="267">
        <v>1000005894</v>
      </c>
      <c r="C1162" s="267">
        <v>1000005895</v>
      </c>
      <c r="D1162" s="268" t="s">
        <v>60</v>
      </c>
      <c r="E1162" s="268" t="s">
        <v>60</v>
      </c>
      <c r="F1162" s="269"/>
      <c r="G1162" s="269"/>
      <c r="H1162" s="268" t="s">
        <v>60</v>
      </c>
      <c r="I1162" s="268" t="s">
        <v>60</v>
      </c>
      <c r="J1162" s="273"/>
      <c r="K1162" s="273"/>
      <c r="L1162" s="271">
        <v>34347.213792499999</v>
      </c>
      <c r="M1162" s="272">
        <v>7899.8591722749998</v>
      </c>
    </row>
    <row r="1163" spans="1:13" x14ac:dyDescent="0.3">
      <c r="A1163" s="266" t="s">
        <v>1190</v>
      </c>
      <c r="B1163" s="267">
        <v>1000005892</v>
      </c>
      <c r="C1163" s="267">
        <v>1000005893</v>
      </c>
      <c r="D1163" s="268" t="s">
        <v>60</v>
      </c>
      <c r="E1163" s="268" t="s">
        <v>60</v>
      </c>
      <c r="F1163" s="269"/>
      <c r="G1163" s="269"/>
      <c r="H1163" s="268" t="s">
        <v>60</v>
      </c>
      <c r="I1163" s="268" t="s">
        <v>60</v>
      </c>
      <c r="J1163" s="273"/>
      <c r="K1163" s="273"/>
      <c r="L1163" s="271">
        <v>6869.5920649999998</v>
      </c>
      <c r="M1163" s="272">
        <v>1580.0061749500001</v>
      </c>
    </row>
    <row r="1164" spans="1:13" x14ac:dyDescent="0.3">
      <c r="A1164" s="266" t="s">
        <v>1191</v>
      </c>
      <c r="B1164" s="267">
        <v>1000005214</v>
      </c>
      <c r="C1164" s="267">
        <v>1000005215</v>
      </c>
      <c r="D1164" s="268" t="s">
        <v>60</v>
      </c>
      <c r="E1164" s="268" t="s">
        <v>60</v>
      </c>
      <c r="F1164" s="269"/>
      <c r="G1164" s="269"/>
      <c r="H1164" s="268" t="s">
        <v>60</v>
      </c>
      <c r="I1164" s="268" t="s">
        <v>60</v>
      </c>
      <c r="J1164" s="273"/>
      <c r="K1164" s="273"/>
      <c r="L1164" s="271">
        <v>6869.5920649999998</v>
      </c>
      <c r="M1164" s="272">
        <v>1580.0061749500001</v>
      </c>
    </row>
    <row r="1165" spans="1:13" x14ac:dyDescent="0.3">
      <c r="A1165" s="266" t="s">
        <v>1192</v>
      </c>
      <c r="B1165" s="267">
        <v>1000047700</v>
      </c>
      <c r="C1165" s="267">
        <v>1000047701</v>
      </c>
      <c r="D1165" s="268" t="s">
        <v>60</v>
      </c>
      <c r="E1165" s="268" t="s">
        <v>60</v>
      </c>
      <c r="F1165" s="269"/>
      <c r="G1165" s="269"/>
      <c r="H1165" s="268" t="s">
        <v>60</v>
      </c>
      <c r="I1165" s="268" t="s">
        <v>60</v>
      </c>
      <c r="J1165" s="273"/>
      <c r="K1165" s="273"/>
      <c r="L1165" s="271">
        <v>3435.5425649999997</v>
      </c>
      <c r="M1165" s="272">
        <v>790.17478994999999</v>
      </c>
    </row>
    <row r="1166" spans="1:13" x14ac:dyDescent="0.3">
      <c r="A1166" s="266" t="s">
        <v>1193</v>
      </c>
      <c r="B1166" s="267">
        <v>1000003674</v>
      </c>
      <c r="C1166" s="267">
        <v>1000003675</v>
      </c>
      <c r="D1166" s="268" t="s">
        <v>60</v>
      </c>
      <c r="E1166" s="268" t="s">
        <v>60</v>
      </c>
      <c r="F1166" s="269"/>
      <c r="G1166" s="269"/>
      <c r="H1166" s="268" t="s">
        <v>60</v>
      </c>
      <c r="I1166" s="268" t="s">
        <v>60</v>
      </c>
      <c r="J1166" s="273"/>
      <c r="K1166" s="273"/>
      <c r="L1166" s="271">
        <v>57702.483054999997</v>
      </c>
      <c r="M1166" s="272">
        <v>13271.571102649999</v>
      </c>
    </row>
    <row r="1167" spans="1:13" x14ac:dyDescent="0.3">
      <c r="A1167" s="266" t="s">
        <v>1194</v>
      </c>
      <c r="B1167" s="267">
        <v>1000005896</v>
      </c>
      <c r="C1167" s="267">
        <v>1000005897</v>
      </c>
      <c r="D1167" s="268" t="s">
        <v>60</v>
      </c>
      <c r="E1167" s="268" t="s">
        <v>60</v>
      </c>
      <c r="F1167" s="269"/>
      <c r="G1167" s="269"/>
      <c r="H1167" s="268" t="s">
        <v>60</v>
      </c>
      <c r="I1167" s="268" t="s">
        <v>60</v>
      </c>
      <c r="J1167" s="273"/>
      <c r="K1167" s="273"/>
      <c r="L1167" s="271">
        <v>103039.40177999999</v>
      </c>
      <c r="M1167" s="272">
        <v>23699.062409399998</v>
      </c>
    </row>
    <row r="1168" spans="1:13" x14ac:dyDescent="0.3">
      <c r="A1168" s="266" t="s">
        <v>1195</v>
      </c>
      <c r="B1168" s="267">
        <v>1000003936</v>
      </c>
      <c r="C1168" s="267">
        <v>1000003937</v>
      </c>
      <c r="D1168" s="268" t="s">
        <v>60</v>
      </c>
      <c r="E1168" s="268" t="s">
        <v>60</v>
      </c>
      <c r="F1168" s="269"/>
      <c r="G1168" s="269"/>
      <c r="H1168" s="268" t="s">
        <v>60</v>
      </c>
      <c r="I1168" s="268" t="s">
        <v>60</v>
      </c>
      <c r="J1168" s="273"/>
      <c r="K1168" s="273"/>
      <c r="L1168" s="271">
        <v>4579.9768875</v>
      </c>
      <c r="M1168" s="272">
        <v>1053.3946841250001</v>
      </c>
    </row>
    <row r="1169" spans="1:13" x14ac:dyDescent="0.3">
      <c r="A1169" s="266" t="s">
        <v>1196</v>
      </c>
      <c r="B1169" s="267">
        <v>1000003626</v>
      </c>
      <c r="C1169" s="267">
        <v>1000003627</v>
      </c>
      <c r="D1169" s="268" t="s">
        <v>60</v>
      </c>
      <c r="E1169" s="268" t="s">
        <v>60</v>
      </c>
      <c r="F1169" s="269"/>
      <c r="G1169" s="269"/>
      <c r="H1169" s="268" t="s">
        <v>60</v>
      </c>
      <c r="I1169" s="268" t="s">
        <v>60</v>
      </c>
      <c r="J1169" s="273"/>
      <c r="K1169" s="273"/>
      <c r="L1169" s="271">
        <v>11907.9399075</v>
      </c>
      <c r="M1169" s="272">
        <v>2738.8261787250003</v>
      </c>
    </row>
    <row r="1170" spans="1:13" x14ac:dyDescent="0.3">
      <c r="A1170" s="266" t="s">
        <v>1197</v>
      </c>
      <c r="B1170" s="267">
        <v>1000004430</v>
      </c>
      <c r="C1170" s="267">
        <v>1000004431</v>
      </c>
      <c r="D1170" s="268" t="s">
        <v>60</v>
      </c>
      <c r="E1170" s="268" t="s">
        <v>60</v>
      </c>
      <c r="F1170" s="269"/>
      <c r="G1170" s="269"/>
      <c r="H1170" s="268" t="s">
        <v>60</v>
      </c>
      <c r="I1170" s="268" t="s">
        <v>60</v>
      </c>
      <c r="J1170" s="273"/>
      <c r="K1170" s="273"/>
      <c r="L1170" s="271">
        <v>1604.2983425</v>
      </c>
      <c r="M1170" s="272">
        <v>368.98861877500002</v>
      </c>
    </row>
    <row r="1171" spans="1:13" x14ac:dyDescent="0.3">
      <c r="A1171" s="266" t="s">
        <v>1198</v>
      </c>
      <c r="B1171" s="267">
        <v>1000047696</v>
      </c>
      <c r="C1171" s="267">
        <v>1000047697</v>
      </c>
      <c r="D1171" s="268" t="s">
        <v>60</v>
      </c>
      <c r="E1171" s="268" t="s">
        <v>60</v>
      </c>
      <c r="F1171" s="269"/>
      <c r="G1171" s="269"/>
      <c r="H1171" s="268" t="s">
        <v>60</v>
      </c>
      <c r="I1171" s="268" t="s">
        <v>60</v>
      </c>
      <c r="J1171" s="273"/>
      <c r="K1171" s="273"/>
      <c r="L1171" s="271">
        <v>802.52243749999991</v>
      </c>
      <c r="M1171" s="272">
        <v>184.58016062499999</v>
      </c>
    </row>
    <row r="1172" spans="1:13" x14ac:dyDescent="0.3">
      <c r="A1172" s="266" t="s">
        <v>1199</v>
      </c>
      <c r="B1172" s="267">
        <v>1000049615</v>
      </c>
      <c r="C1172" s="267">
        <v>1000049616</v>
      </c>
      <c r="D1172" s="268" t="s">
        <v>60</v>
      </c>
      <c r="E1172" s="268" t="s">
        <v>60</v>
      </c>
      <c r="F1172" s="269"/>
      <c r="G1172" s="269"/>
      <c r="H1172" s="268" t="s">
        <v>60</v>
      </c>
      <c r="I1172" s="268" t="s">
        <v>60</v>
      </c>
      <c r="J1172" s="273"/>
      <c r="K1172" s="273"/>
      <c r="L1172" s="271">
        <v>4579.9768875</v>
      </c>
      <c r="M1172" s="272">
        <v>1053.3946841250001</v>
      </c>
    </row>
    <row r="1173" spans="1:13" x14ac:dyDescent="0.3">
      <c r="A1173" s="266" t="s">
        <v>1200</v>
      </c>
      <c r="B1173" s="267">
        <v>1000047710</v>
      </c>
      <c r="C1173" s="267">
        <v>1000047711</v>
      </c>
      <c r="D1173" s="268" t="s">
        <v>60</v>
      </c>
      <c r="E1173" s="268" t="s">
        <v>60</v>
      </c>
      <c r="F1173" s="269"/>
      <c r="G1173" s="269"/>
      <c r="H1173" s="268" t="s">
        <v>60</v>
      </c>
      <c r="I1173" s="268" t="s">
        <v>60</v>
      </c>
      <c r="J1173" s="273"/>
      <c r="K1173" s="273"/>
      <c r="L1173" s="271">
        <v>1146.67392</v>
      </c>
      <c r="M1173" s="272">
        <v>263.73500159999998</v>
      </c>
    </row>
    <row r="1174" spans="1:13" x14ac:dyDescent="0.3">
      <c r="A1174" s="266" t="s">
        <v>1201</v>
      </c>
      <c r="B1174" s="267">
        <v>1000047698</v>
      </c>
      <c r="C1174" s="267">
        <v>1000047699</v>
      </c>
      <c r="D1174" s="268" t="s">
        <v>60</v>
      </c>
      <c r="E1174" s="268" t="s">
        <v>60</v>
      </c>
      <c r="F1174" s="269"/>
      <c r="G1174" s="269"/>
      <c r="H1174" s="268" t="s">
        <v>60</v>
      </c>
      <c r="I1174" s="268" t="s">
        <v>60</v>
      </c>
      <c r="J1174" s="273"/>
      <c r="K1174" s="273"/>
      <c r="L1174" s="271">
        <v>1146.67392</v>
      </c>
      <c r="M1174" s="272">
        <v>263.73500159999998</v>
      </c>
    </row>
    <row r="1175" spans="1:13" x14ac:dyDescent="0.3">
      <c r="A1175" s="266" t="s">
        <v>1202</v>
      </c>
      <c r="B1175" s="267">
        <v>1000047704</v>
      </c>
      <c r="C1175" s="267">
        <v>1000047705</v>
      </c>
      <c r="D1175" s="268" t="s">
        <v>60</v>
      </c>
      <c r="E1175" s="268" t="s">
        <v>60</v>
      </c>
      <c r="F1175" s="269"/>
      <c r="G1175" s="269"/>
      <c r="H1175" s="268" t="s">
        <v>60</v>
      </c>
      <c r="I1175" s="268" t="s">
        <v>60</v>
      </c>
      <c r="J1175" s="273"/>
      <c r="K1175" s="273"/>
      <c r="L1175" s="271">
        <v>2520.2937200000001</v>
      </c>
      <c r="M1175" s="272">
        <v>579.66755560000001</v>
      </c>
    </row>
    <row r="1176" spans="1:13" x14ac:dyDescent="0.3">
      <c r="A1176" s="266" t="s">
        <v>1203</v>
      </c>
      <c r="B1176" s="267">
        <v>1000004436</v>
      </c>
      <c r="C1176" s="267">
        <v>1000004437</v>
      </c>
      <c r="D1176" s="268" t="s">
        <v>60</v>
      </c>
      <c r="E1176" s="268" t="s">
        <v>60</v>
      </c>
      <c r="F1176" s="269"/>
      <c r="G1176" s="269"/>
      <c r="H1176" s="268" t="s">
        <v>60</v>
      </c>
      <c r="I1176" s="268" t="s">
        <v>60</v>
      </c>
      <c r="J1176" s="273"/>
      <c r="K1176" s="273"/>
      <c r="L1176" s="271">
        <v>5038.3478424999994</v>
      </c>
      <c r="M1176" s="272">
        <v>1158.8200037749998</v>
      </c>
    </row>
    <row r="1177" spans="1:13" x14ac:dyDescent="0.3">
      <c r="A1177" s="266" t="s">
        <v>1204</v>
      </c>
      <c r="B1177" s="267">
        <v>1000004984</v>
      </c>
      <c r="C1177" s="267">
        <v>1000004985</v>
      </c>
      <c r="D1177" s="268" t="s">
        <v>60</v>
      </c>
      <c r="E1177" s="268" t="s">
        <v>60</v>
      </c>
      <c r="F1177" s="269"/>
      <c r="G1177" s="269"/>
      <c r="H1177" s="268" t="s">
        <v>60</v>
      </c>
      <c r="I1177" s="268" t="s">
        <v>60</v>
      </c>
      <c r="J1177" s="273"/>
      <c r="K1177" s="273"/>
      <c r="L1177" s="271">
        <v>3663.9815100000001</v>
      </c>
      <c r="M1177" s="272">
        <v>842.71574730000009</v>
      </c>
    </row>
    <row r="1178" spans="1:13" x14ac:dyDescent="0.3">
      <c r="A1178" s="266" t="s">
        <v>1205</v>
      </c>
      <c r="B1178" s="267">
        <v>1000047708</v>
      </c>
      <c r="C1178" s="267">
        <v>1000047709</v>
      </c>
      <c r="D1178" s="268" t="s">
        <v>60</v>
      </c>
      <c r="E1178" s="268" t="s">
        <v>60</v>
      </c>
      <c r="F1178" s="269"/>
      <c r="G1178" s="269"/>
      <c r="H1178" s="268" t="s">
        <v>60</v>
      </c>
      <c r="I1178" s="268" t="s">
        <v>60</v>
      </c>
      <c r="J1178" s="273"/>
      <c r="K1178" s="273"/>
      <c r="L1178" s="271">
        <v>1832.7372874999999</v>
      </c>
      <c r="M1178" s="272">
        <v>421.52957612500001</v>
      </c>
    </row>
    <row r="1179" spans="1:13" x14ac:dyDescent="0.3">
      <c r="A1179" s="266" t="s">
        <v>1206</v>
      </c>
      <c r="B1179" s="267">
        <v>1000004982</v>
      </c>
      <c r="C1179" s="267">
        <v>1000004983</v>
      </c>
      <c r="D1179" s="268" t="s">
        <v>60</v>
      </c>
      <c r="E1179" s="268" t="s">
        <v>60</v>
      </c>
      <c r="F1179" s="269"/>
      <c r="G1179" s="269"/>
      <c r="H1179" s="268" t="s">
        <v>60</v>
      </c>
      <c r="I1179" s="268" t="s">
        <v>60</v>
      </c>
      <c r="J1179" s="273"/>
      <c r="K1179" s="273"/>
      <c r="L1179" s="271">
        <v>1374.3663325</v>
      </c>
      <c r="M1179" s="272">
        <v>316.104256475</v>
      </c>
    </row>
    <row r="1180" spans="1:13" x14ac:dyDescent="0.3">
      <c r="A1180" s="266" t="s">
        <v>1207</v>
      </c>
      <c r="B1180" s="267">
        <v>1000047702</v>
      </c>
      <c r="C1180" s="267">
        <v>1000047703</v>
      </c>
      <c r="D1180" s="268" t="s">
        <v>60</v>
      </c>
      <c r="E1180" s="268" t="s">
        <v>60</v>
      </c>
      <c r="F1180" s="269"/>
      <c r="G1180" s="269"/>
      <c r="H1180" s="268" t="s">
        <v>60</v>
      </c>
      <c r="I1180" s="268" t="s">
        <v>60</v>
      </c>
      <c r="J1180" s="273"/>
      <c r="K1180" s="273"/>
      <c r="L1180" s="271">
        <v>688.30296499999997</v>
      </c>
      <c r="M1180" s="272">
        <v>158.30968195</v>
      </c>
    </row>
    <row r="1181" spans="1:13" x14ac:dyDescent="0.3">
      <c r="A1181" s="266" t="s">
        <v>1208</v>
      </c>
      <c r="B1181" s="267">
        <v>1000023619</v>
      </c>
      <c r="C1181" s="267">
        <v>1000023620</v>
      </c>
      <c r="D1181" s="268" t="s">
        <v>60</v>
      </c>
      <c r="E1181" s="268" t="s">
        <v>60</v>
      </c>
      <c r="F1181" s="269"/>
      <c r="G1181" s="269"/>
      <c r="H1181" s="268" t="s">
        <v>60</v>
      </c>
      <c r="I1181" s="268" t="s">
        <v>60</v>
      </c>
      <c r="J1181" s="273"/>
      <c r="K1181" s="273"/>
      <c r="L1181" s="271">
        <v>13753.368247499999</v>
      </c>
      <c r="M1181" s="272">
        <v>3163.2746969249997</v>
      </c>
    </row>
    <row r="1182" spans="1:13" x14ac:dyDescent="0.3">
      <c r="A1182" s="266" t="s">
        <v>1209</v>
      </c>
      <c r="B1182" s="267">
        <v>1000023623</v>
      </c>
      <c r="C1182" s="267">
        <v>1000023624</v>
      </c>
      <c r="D1182" s="268" t="s">
        <v>60</v>
      </c>
      <c r="E1182" s="268" t="s">
        <v>60</v>
      </c>
      <c r="F1182" s="269"/>
      <c r="G1182" s="269"/>
      <c r="H1182" s="268" t="s">
        <v>60</v>
      </c>
      <c r="I1182" s="268" t="s">
        <v>60</v>
      </c>
      <c r="J1182" s="273"/>
      <c r="K1182" s="273"/>
      <c r="L1182" s="271">
        <v>12503.6728425</v>
      </c>
      <c r="M1182" s="272">
        <v>2875.8447537750003</v>
      </c>
    </row>
    <row r="1183" spans="1:13" x14ac:dyDescent="0.3">
      <c r="A1183" s="266" t="s">
        <v>1210</v>
      </c>
      <c r="B1183" s="267">
        <v>1000023615</v>
      </c>
      <c r="C1183" s="267">
        <v>1000023616</v>
      </c>
      <c r="D1183" s="268" t="s">
        <v>60</v>
      </c>
      <c r="E1183" s="268" t="s">
        <v>60</v>
      </c>
      <c r="F1183" s="269"/>
      <c r="G1183" s="269"/>
      <c r="H1183" s="268" t="s">
        <v>60</v>
      </c>
      <c r="I1183" s="268" t="s">
        <v>60</v>
      </c>
      <c r="J1183" s="273"/>
      <c r="K1183" s="273"/>
      <c r="L1183" s="271">
        <v>41674.43028</v>
      </c>
      <c r="M1183" s="272">
        <v>9585.1189644000006</v>
      </c>
    </row>
    <row r="1184" spans="1:13" x14ac:dyDescent="0.3">
      <c r="A1184" s="266" t="s">
        <v>1211</v>
      </c>
      <c r="B1184" s="267">
        <v>1000023631</v>
      </c>
      <c r="C1184" s="267">
        <v>1000023632</v>
      </c>
      <c r="D1184" s="268" t="s">
        <v>60</v>
      </c>
      <c r="E1184" s="268" t="s">
        <v>60</v>
      </c>
      <c r="F1184" s="269"/>
      <c r="G1184" s="269"/>
      <c r="H1184" s="268" t="s">
        <v>60</v>
      </c>
      <c r="I1184" s="268" t="s">
        <v>60</v>
      </c>
      <c r="J1184" s="273"/>
      <c r="K1184" s="273"/>
      <c r="L1184" s="271">
        <v>13753.368247499999</v>
      </c>
      <c r="M1184" s="272">
        <v>3163.2746969249997</v>
      </c>
    </row>
    <row r="1185" spans="1:13" x14ac:dyDescent="0.3">
      <c r="A1185" s="266" t="s">
        <v>1212</v>
      </c>
      <c r="B1185" s="267">
        <v>1000023635</v>
      </c>
      <c r="C1185" s="267">
        <v>1000023636</v>
      </c>
      <c r="D1185" s="268" t="s">
        <v>60</v>
      </c>
      <c r="E1185" s="268" t="s">
        <v>60</v>
      </c>
      <c r="F1185" s="269"/>
      <c r="G1185" s="269"/>
      <c r="H1185" s="268" t="s">
        <v>60</v>
      </c>
      <c r="I1185" s="268" t="s">
        <v>60</v>
      </c>
      <c r="J1185" s="273"/>
      <c r="K1185" s="273"/>
      <c r="L1185" s="271">
        <v>12503.6728425</v>
      </c>
      <c r="M1185" s="272">
        <v>2875.8447537750003</v>
      </c>
    </row>
    <row r="1186" spans="1:13" x14ac:dyDescent="0.3">
      <c r="A1186" s="266" t="s">
        <v>1213</v>
      </c>
      <c r="B1186" s="267">
        <v>1000023627</v>
      </c>
      <c r="C1186" s="267">
        <v>1000023628</v>
      </c>
      <c r="D1186" s="268" t="s">
        <v>60</v>
      </c>
      <c r="E1186" s="268" t="s">
        <v>60</v>
      </c>
      <c r="F1186" s="269"/>
      <c r="G1186" s="269"/>
      <c r="H1186" s="268" t="s">
        <v>60</v>
      </c>
      <c r="I1186" s="268" t="s">
        <v>60</v>
      </c>
      <c r="J1186" s="273"/>
      <c r="K1186" s="273"/>
      <c r="L1186" s="271">
        <v>41674.43028</v>
      </c>
      <c r="M1186" s="272">
        <v>9585.1189644000006</v>
      </c>
    </row>
    <row r="1187" spans="1:13" x14ac:dyDescent="0.3">
      <c r="A1187" s="266" t="s">
        <v>1214</v>
      </c>
      <c r="B1187" s="267">
        <v>1000052119</v>
      </c>
      <c r="C1187" s="267">
        <v>1000052120</v>
      </c>
      <c r="D1187" s="268" t="s">
        <v>60</v>
      </c>
      <c r="E1187" s="268" t="s">
        <v>60</v>
      </c>
      <c r="F1187" s="269"/>
      <c r="G1187" s="269"/>
      <c r="H1187" s="268" t="s">
        <v>60</v>
      </c>
      <c r="I1187" s="268" t="s">
        <v>60</v>
      </c>
      <c r="J1187" s="273"/>
      <c r="K1187" s="273"/>
      <c r="L1187" s="271">
        <v>0.85851237499999988</v>
      </c>
      <c r="M1187" s="272">
        <v>0.19745784624999999</v>
      </c>
    </row>
    <row r="1188" spans="1:13" ht="24" x14ac:dyDescent="0.3">
      <c r="A1188" s="266" t="s">
        <v>1215</v>
      </c>
      <c r="B1188" s="267">
        <v>1000043791</v>
      </c>
      <c r="C1188" s="267">
        <v>1000043792</v>
      </c>
      <c r="D1188" s="268" t="s">
        <v>60</v>
      </c>
      <c r="E1188" s="268" t="s">
        <v>60</v>
      </c>
      <c r="F1188" s="269"/>
      <c r="G1188" s="269"/>
      <c r="H1188" s="268" t="s">
        <v>60</v>
      </c>
      <c r="I1188" s="268" t="s">
        <v>60</v>
      </c>
      <c r="J1188" s="273"/>
      <c r="K1188" s="273"/>
      <c r="L1188" s="271">
        <v>329.96736499999997</v>
      </c>
      <c r="M1188" s="272">
        <v>75.892493950000002</v>
      </c>
    </row>
    <row r="1189" spans="1:13" ht="24" x14ac:dyDescent="0.3">
      <c r="A1189" s="266" t="s">
        <v>1216</v>
      </c>
      <c r="B1189" s="267">
        <v>1000043783</v>
      </c>
      <c r="C1189" s="267">
        <v>1000043784</v>
      </c>
      <c r="D1189" s="268" t="s">
        <v>60</v>
      </c>
      <c r="E1189" s="268" t="s">
        <v>60</v>
      </c>
      <c r="F1189" s="269"/>
      <c r="G1189" s="269"/>
      <c r="H1189" s="268" t="s">
        <v>60</v>
      </c>
      <c r="I1189" s="268" t="s">
        <v>60</v>
      </c>
      <c r="J1189" s="273"/>
      <c r="K1189" s="273"/>
      <c r="L1189" s="271">
        <v>248.59532249999998</v>
      </c>
      <c r="M1189" s="272">
        <v>57.176924174999996</v>
      </c>
    </row>
    <row r="1190" spans="1:13" ht="24" x14ac:dyDescent="0.3">
      <c r="A1190" s="266" t="s">
        <v>1217</v>
      </c>
      <c r="B1190" s="267">
        <v>1000043767</v>
      </c>
      <c r="C1190" s="267">
        <v>1000043768</v>
      </c>
      <c r="D1190" s="268" t="s">
        <v>60</v>
      </c>
      <c r="E1190" s="268" t="s">
        <v>60</v>
      </c>
      <c r="F1190" s="269"/>
      <c r="G1190" s="269"/>
      <c r="H1190" s="268" t="s">
        <v>60</v>
      </c>
      <c r="I1190" s="268" t="s">
        <v>60</v>
      </c>
      <c r="J1190" s="273"/>
      <c r="K1190" s="273"/>
      <c r="L1190" s="271">
        <v>165.73021499999999</v>
      </c>
      <c r="M1190" s="272">
        <v>38.117949449999998</v>
      </c>
    </row>
    <row r="1191" spans="1:13" x14ac:dyDescent="0.3">
      <c r="A1191" s="266" t="s">
        <v>1218</v>
      </c>
      <c r="B1191" s="267">
        <v>1000005572</v>
      </c>
      <c r="C1191" s="267">
        <v>1000005573</v>
      </c>
      <c r="D1191" s="268" t="s">
        <v>60</v>
      </c>
      <c r="E1191" s="268" t="s">
        <v>60</v>
      </c>
      <c r="F1191" s="269"/>
      <c r="G1191" s="269"/>
      <c r="H1191" s="268" t="s">
        <v>60</v>
      </c>
      <c r="I1191" s="268" t="s">
        <v>60</v>
      </c>
      <c r="J1191" s="273"/>
      <c r="K1191" s="273"/>
      <c r="L1191" s="271">
        <v>2748.732665</v>
      </c>
      <c r="M1191" s="272">
        <v>632.20851295</v>
      </c>
    </row>
    <row r="1192" spans="1:13" x14ac:dyDescent="0.3">
      <c r="A1192" s="266" t="s">
        <v>1219</v>
      </c>
      <c r="B1192" s="267">
        <v>1000052183</v>
      </c>
      <c r="C1192" s="267">
        <v>1000052184</v>
      </c>
      <c r="D1192" s="268" t="s">
        <v>60</v>
      </c>
      <c r="E1192" s="268" t="s">
        <v>60</v>
      </c>
      <c r="F1192" s="269"/>
      <c r="G1192" s="269"/>
      <c r="H1192" s="268" t="s">
        <v>60</v>
      </c>
      <c r="I1192" s="268" t="s">
        <v>60</v>
      </c>
      <c r="J1192" s="273"/>
      <c r="K1192" s="273"/>
      <c r="L1192" s="271">
        <v>79878.977499999994</v>
      </c>
      <c r="M1192" s="272">
        <v>18372.164825</v>
      </c>
    </row>
    <row r="1193" spans="1:13" x14ac:dyDescent="0.3">
      <c r="A1193" s="266" t="s">
        <v>1220</v>
      </c>
      <c r="B1193" s="267">
        <v>1000052185</v>
      </c>
      <c r="C1193" s="267">
        <v>1000052186</v>
      </c>
      <c r="D1193" s="268" t="s">
        <v>60</v>
      </c>
      <c r="E1193" s="268" t="s">
        <v>60</v>
      </c>
      <c r="F1193" s="269"/>
      <c r="G1193" s="269"/>
      <c r="H1193" s="268" t="s">
        <v>60</v>
      </c>
      <c r="I1193" s="268" t="s">
        <v>60</v>
      </c>
      <c r="J1193" s="273"/>
      <c r="K1193" s="273"/>
      <c r="L1193" s="271">
        <v>31951.590999999997</v>
      </c>
      <c r="M1193" s="272">
        <v>7348.8659299999999</v>
      </c>
    </row>
    <row r="1194" spans="1:13" x14ac:dyDescent="0.3">
      <c r="A1194" s="266" t="s">
        <v>1221</v>
      </c>
      <c r="B1194" s="267">
        <v>1000052177</v>
      </c>
      <c r="C1194" s="267">
        <v>1000052178</v>
      </c>
      <c r="D1194" s="268" t="s">
        <v>60</v>
      </c>
      <c r="E1194" s="268" t="s">
        <v>60</v>
      </c>
      <c r="F1194" s="269"/>
      <c r="G1194" s="269"/>
      <c r="H1194" s="268" t="s">
        <v>60</v>
      </c>
      <c r="I1194" s="268" t="s">
        <v>60</v>
      </c>
      <c r="J1194" s="273"/>
      <c r="K1194" s="273"/>
      <c r="L1194" s="271">
        <v>27957.642124999998</v>
      </c>
      <c r="M1194" s="272">
        <v>6430.2576887499999</v>
      </c>
    </row>
    <row r="1195" spans="1:13" x14ac:dyDescent="0.3">
      <c r="A1195" s="266" t="s">
        <v>1222</v>
      </c>
      <c r="B1195" s="267">
        <v>1000052181</v>
      </c>
      <c r="C1195" s="267">
        <v>1000052182</v>
      </c>
      <c r="D1195" s="268" t="s">
        <v>60</v>
      </c>
      <c r="E1195" s="268" t="s">
        <v>60</v>
      </c>
      <c r="F1195" s="269"/>
      <c r="G1195" s="269"/>
      <c r="H1195" s="268" t="s">
        <v>60</v>
      </c>
      <c r="I1195" s="268" t="s">
        <v>60</v>
      </c>
      <c r="J1195" s="273"/>
      <c r="K1195" s="273"/>
      <c r="L1195" s="271">
        <v>39939.488749999997</v>
      </c>
      <c r="M1195" s="272">
        <v>9186.0824124999999</v>
      </c>
    </row>
    <row r="1196" spans="1:13" x14ac:dyDescent="0.3">
      <c r="A1196" s="266" t="s">
        <v>1223</v>
      </c>
      <c r="B1196" s="267">
        <v>1000052179</v>
      </c>
      <c r="C1196" s="267">
        <v>1000052180</v>
      </c>
      <c r="D1196" s="268" t="s">
        <v>60</v>
      </c>
      <c r="E1196" s="268" t="s">
        <v>60</v>
      </c>
      <c r="F1196" s="269"/>
      <c r="G1196" s="269"/>
      <c r="H1196" s="268" t="s">
        <v>60</v>
      </c>
      <c r="I1196" s="268" t="s">
        <v>60</v>
      </c>
      <c r="J1196" s="273"/>
      <c r="K1196" s="273"/>
      <c r="L1196" s="271">
        <v>79878.977499999994</v>
      </c>
      <c r="M1196" s="272">
        <v>18372.164825</v>
      </c>
    </row>
    <row r="1197" spans="1:13" ht="24" x14ac:dyDescent="0.3">
      <c r="A1197" s="266" t="s">
        <v>1224</v>
      </c>
      <c r="B1197" s="267">
        <v>1000034594</v>
      </c>
      <c r="C1197" s="267">
        <v>1000034595</v>
      </c>
      <c r="D1197" s="268" t="s">
        <v>60</v>
      </c>
      <c r="E1197" s="268" t="s">
        <v>60</v>
      </c>
      <c r="F1197" s="269"/>
      <c r="G1197" s="269"/>
      <c r="H1197" s="268" t="s">
        <v>60</v>
      </c>
      <c r="I1197" s="268" t="s">
        <v>60</v>
      </c>
      <c r="J1197" s="273"/>
      <c r="K1197" s="273"/>
      <c r="L1197" s="271">
        <v>176133.1453875</v>
      </c>
      <c r="M1197" s="272">
        <v>40510.623439125004</v>
      </c>
    </row>
    <row r="1198" spans="1:13" x14ac:dyDescent="0.3">
      <c r="A1198" s="266" t="s">
        <v>1225</v>
      </c>
      <c r="B1198" s="267">
        <v>1000034566</v>
      </c>
      <c r="C1198" s="267">
        <v>1000034567</v>
      </c>
      <c r="D1198" s="268" t="s">
        <v>60</v>
      </c>
      <c r="E1198" s="268" t="s">
        <v>60</v>
      </c>
      <c r="F1198" s="269"/>
      <c r="G1198" s="269"/>
      <c r="H1198" s="268" t="s">
        <v>60</v>
      </c>
      <c r="I1198" s="268" t="s">
        <v>60</v>
      </c>
      <c r="J1198" s="273"/>
      <c r="K1198" s="273"/>
      <c r="L1198" s="271">
        <v>66050.956002499996</v>
      </c>
      <c r="M1198" s="272">
        <v>15191.719880574999</v>
      </c>
    </row>
    <row r="1199" spans="1:13" x14ac:dyDescent="0.3">
      <c r="A1199" s="266" t="s">
        <v>1226</v>
      </c>
      <c r="B1199" s="267">
        <v>1000034568</v>
      </c>
      <c r="C1199" s="267">
        <v>1000034569</v>
      </c>
      <c r="D1199" s="268" t="s">
        <v>60</v>
      </c>
      <c r="E1199" s="268" t="s">
        <v>60</v>
      </c>
      <c r="F1199" s="269"/>
      <c r="G1199" s="269"/>
      <c r="H1199" s="268" t="s">
        <v>60</v>
      </c>
      <c r="I1199" s="268" t="s">
        <v>60</v>
      </c>
      <c r="J1199" s="273"/>
      <c r="K1199" s="273"/>
      <c r="L1199" s="271">
        <v>66050.956002499996</v>
      </c>
      <c r="M1199" s="272">
        <v>15191.719880574999</v>
      </c>
    </row>
    <row r="1200" spans="1:13" x14ac:dyDescent="0.3">
      <c r="A1200" s="266" t="s">
        <v>1227</v>
      </c>
      <c r="B1200" s="267">
        <v>1000034572</v>
      </c>
      <c r="C1200" s="267">
        <v>1000034573</v>
      </c>
      <c r="D1200" s="268" t="s">
        <v>60</v>
      </c>
      <c r="E1200" s="268" t="s">
        <v>60</v>
      </c>
      <c r="F1200" s="269"/>
      <c r="G1200" s="269"/>
      <c r="H1200" s="268" t="s">
        <v>60</v>
      </c>
      <c r="I1200" s="268" t="s">
        <v>60</v>
      </c>
      <c r="J1200" s="273"/>
      <c r="K1200" s="273"/>
      <c r="L1200" s="271">
        <v>66050.956002499996</v>
      </c>
      <c r="M1200" s="272">
        <v>15191.719880574999</v>
      </c>
    </row>
    <row r="1201" spans="1:13" x14ac:dyDescent="0.3">
      <c r="A1201" s="266" t="s">
        <v>1228</v>
      </c>
      <c r="B1201" s="267">
        <v>1000040699</v>
      </c>
      <c r="C1201" s="267">
        <v>1000040700</v>
      </c>
      <c r="D1201" s="268" t="s">
        <v>60</v>
      </c>
      <c r="E1201" s="268" t="s">
        <v>60</v>
      </c>
      <c r="F1201" s="269"/>
      <c r="G1201" s="269"/>
      <c r="H1201" s="268" t="s">
        <v>60</v>
      </c>
      <c r="I1201" s="268" t="s">
        <v>60</v>
      </c>
      <c r="J1201" s="273"/>
      <c r="K1201" s="273"/>
      <c r="L1201" s="271">
        <v>66050.956002499996</v>
      </c>
      <c r="M1201" s="272">
        <v>15191.719880574999</v>
      </c>
    </row>
    <row r="1202" spans="1:13" x14ac:dyDescent="0.3">
      <c r="A1202" s="266" t="s">
        <v>1229</v>
      </c>
      <c r="B1202" s="267">
        <v>1000042769</v>
      </c>
      <c r="C1202" s="267">
        <v>1000042770</v>
      </c>
      <c r="D1202" s="268" t="s">
        <v>60</v>
      </c>
      <c r="E1202" s="268" t="s">
        <v>60</v>
      </c>
      <c r="F1202" s="269"/>
      <c r="G1202" s="269"/>
      <c r="H1202" s="268" t="s">
        <v>60</v>
      </c>
      <c r="I1202" s="268" t="s">
        <v>60</v>
      </c>
      <c r="J1202" s="273"/>
      <c r="K1202" s="273"/>
      <c r="L1202" s="271">
        <v>66050.956002499996</v>
      </c>
      <c r="M1202" s="272">
        <v>15191.719880574999</v>
      </c>
    </row>
    <row r="1203" spans="1:13" x14ac:dyDescent="0.3">
      <c r="A1203" s="266" t="s">
        <v>1230</v>
      </c>
      <c r="B1203" s="267">
        <v>1000034584</v>
      </c>
      <c r="C1203" s="267">
        <v>1000034585</v>
      </c>
      <c r="D1203" s="268" t="s">
        <v>60</v>
      </c>
      <c r="E1203" s="268" t="s">
        <v>60</v>
      </c>
      <c r="F1203" s="269"/>
      <c r="G1203" s="269"/>
      <c r="H1203" s="268" t="s">
        <v>60</v>
      </c>
      <c r="I1203" s="268" t="s">
        <v>60</v>
      </c>
      <c r="J1203" s="273"/>
      <c r="K1203" s="273"/>
      <c r="L1203" s="271">
        <v>66050.956002499996</v>
      </c>
      <c r="M1203" s="272">
        <v>15191.719880574999</v>
      </c>
    </row>
    <row r="1204" spans="1:13" x14ac:dyDescent="0.3">
      <c r="A1204" s="266" t="s">
        <v>1231</v>
      </c>
      <c r="B1204" s="267">
        <v>1000042767</v>
      </c>
      <c r="C1204" s="267">
        <v>1000042768</v>
      </c>
      <c r="D1204" s="268" t="s">
        <v>60</v>
      </c>
      <c r="E1204" s="268" t="s">
        <v>60</v>
      </c>
      <c r="F1204" s="269"/>
      <c r="G1204" s="269"/>
      <c r="H1204" s="268" t="s">
        <v>60</v>
      </c>
      <c r="I1204" s="268" t="s">
        <v>60</v>
      </c>
      <c r="J1204" s="273"/>
      <c r="K1204" s="273"/>
      <c r="L1204" s="271">
        <v>66050.956002499996</v>
      </c>
      <c r="M1204" s="272">
        <v>15191.719880574999</v>
      </c>
    </row>
    <row r="1205" spans="1:13" x14ac:dyDescent="0.3">
      <c r="A1205" s="266" t="s">
        <v>1232</v>
      </c>
      <c r="B1205" s="267">
        <v>1000042797</v>
      </c>
      <c r="C1205" s="267">
        <v>1000042798</v>
      </c>
      <c r="D1205" s="268" t="s">
        <v>60</v>
      </c>
      <c r="E1205" s="268" t="s">
        <v>60</v>
      </c>
      <c r="F1205" s="269"/>
      <c r="G1205" s="269"/>
      <c r="H1205" s="268" t="s">
        <v>60</v>
      </c>
      <c r="I1205" s="268" t="s">
        <v>60</v>
      </c>
      <c r="J1205" s="273"/>
      <c r="K1205" s="273"/>
      <c r="L1205" s="271">
        <v>66050.956002499996</v>
      </c>
      <c r="M1205" s="272">
        <v>15191.719880574999</v>
      </c>
    </row>
    <row r="1206" spans="1:13" ht="24" x14ac:dyDescent="0.3">
      <c r="A1206" s="266" t="s">
        <v>1233</v>
      </c>
      <c r="B1206" s="267">
        <v>1000034588</v>
      </c>
      <c r="C1206" s="267">
        <v>1000034589</v>
      </c>
      <c r="D1206" s="268" t="s">
        <v>60</v>
      </c>
      <c r="E1206" s="268" t="s">
        <v>60</v>
      </c>
      <c r="F1206" s="269"/>
      <c r="G1206" s="269"/>
      <c r="H1206" s="268" t="s">
        <v>60</v>
      </c>
      <c r="I1206" s="268" t="s">
        <v>60</v>
      </c>
      <c r="J1206" s="273"/>
      <c r="K1206" s="273"/>
      <c r="L1206" s="271">
        <v>66050.956002499996</v>
      </c>
      <c r="M1206" s="272">
        <v>15191.719880574999</v>
      </c>
    </row>
    <row r="1207" spans="1:13" x14ac:dyDescent="0.3">
      <c r="A1207" s="266" t="s">
        <v>1234</v>
      </c>
      <c r="B1207" s="267">
        <v>1000034590</v>
      </c>
      <c r="C1207" s="267">
        <v>1000034591</v>
      </c>
      <c r="D1207" s="268" t="s">
        <v>60</v>
      </c>
      <c r="E1207" s="268" t="s">
        <v>60</v>
      </c>
      <c r="F1207" s="269"/>
      <c r="G1207" s="269"/>
      <c r="H1207" s="268" t="s">
        <v>60</v>
      </c>
      <c r="I1207" s="268" t="s">
        <v>60</v>
      </c>
      <c r="J1207" s="273"/>
      <c r="K1207" s="273"/>
      <c r="L1207" s="271">
        <v>66050.956002499996</v>
      </c>
      <c r="M1207" s="272">
        <v>15191.719880574999</v>
      </c>
    </row>
    <row r="1208" spans="1:13" x14ac:dyDescent="0.3">
      <c r="A1208" s="266" t="s">
        <v>1235</v>
      </c>
      <c r="B1208" s="267">
        <v>1000040701</v>
      </c>
      <c r="C1208" s="267">
        <v>1000040702</v>
      </c>
      <c r="D1208" s="268" t="s">
        <v>60</v>
      </c>
      <c r="E1208" s="268" t="s">
        <v>60</v>
      </c>
      <c r="F1208" s="269"/>
      <c r="G1208" s="269"/>
      <c r="H1208" s="268" t="s">
        <v>60</v>
      </c>
      <c r="I1208" s="268" t="s">
        <v>60</v>
      </c>
      <c r="J1208" s="273"/>
      <c r="K1208" s="273"/>
      <c r="L1208" s="271">
        <v>66050.956002499996</v>
      </c>
      <c r="M1208" s="272">
        <v>15191.719880574999</v>
      </c>
    </row>
    <row r="1209" spans="1:13" ht="24" x14ac:dyDescent="0.3">
      <c r="A1209" s="266" t="s">
        <v>1236</v>
      </c>
      <c r="B1209" s="267">
        <v>1000034609</v>
      </c>
      <c r="C1209" s="267">
        <v>1000034610</v>
      </c>
      <c r="D1209" s="268" t="s">
        <v>60</v>
      </c>
      <c r="E1209" s="268" t="s">
        <v>60</v>
      </c>
      <c r="F1209" s="269"/>
      <c r="G1209" s="269"/>
      <c r="H1209" s="268" t="s">
        <v>60</v>
      </c>
      <c r="I1209" s="268" t="s">
        <v>60</v>
      </c>
      <c r="J1209" s="273"/>
      <c r="K1209" s="273"/>
      <c r="L1209" s="271">
        <v>88066.945959999997</v>
      </c>
      <c r="M1209" s="272">
        <v>20255.3975708</v>
      </c>
    </row>
    <row r="1210" spans="1:13" ht="24" x14ac:dyDescent="0.3">
      <c r="A1210" s="266" t="s">
        <v>1237</v>
      </c>
      <c r="B1210" s="267">
        <v>1000042823</v>
      </c>
      <c r="C1210" s="267">
        <v>1000042824</v>
      </c>
      <c r="D1210" s="268" t="s">
        <v>60</v>
      </c>
      <c r="E1210" s="268" t="s">
        <v>60</v>
      </c>
      <c r="F1210" s="269"/>
      <c r="G1210" s="269"/>
      <c r="H1210" s="268" t="s">
        <v>60</v>
      </c>
      <c r="I1210" s="268" t="s">
        <v>60</v>
      </c>
      <c r="J1210" s="273"/>
      <c r="K1210" s="273"/>
      <c r="L1210" s="271">
        <v>176133.1453875</v>
      </c>
      <c r="M1210" s="272">
        <v>40510.623439125004</v>
      </c>
    </row>
    <row r="1211" spans="1:13" ht="24" x14ac:dyDescent="0.3">
      <c r="A1211" s="266" t="s">
        <v>1238</v>
      </c>
      <c r="B1211" s="267">
        <v>1000042815</v>
      </c>
      <c r="C1211" s="267">
        <v>1000042816</v>
      </c>
      <c r="D1211" s="268" t="s">
        <v>60</v>
      </c>
      <c r="E1211" s="268" t="s">
        <v>60</v>
      </c>
      <c r="F1211" s="269"/>
      <c r="G1211" s="269"/>
      <c r="H1211" s="268" t="s">
        <v>60</v>
      </c>
      <c r="I1211" s="268" t="s">
        <v>60</v>
      </c>
      <c r="J1211" s="273"/>
      <c r="K1211" s="273"/>
      <c r="L1211" s="271">
        <v>441.20070750000002</v>
      </c>
      <c r="M1211" s="272">
        <v>101.47616272500001</v>
      </c>
    </row>
    <row r="1212" spans="1:13" x14ac:dyDescent="0.3">
      <c r="A1212" s="266" t="s">
        <v>1239</v>
      </c>
      <c r="B1212" s="267">
        <v>1000042809</v>
      </c>
      <c r="C1212" s="267">
        <v>1000042810</v>
      </c>
      <c r="D1212" s="268" t="s">
        <v>60</v>
      </c>
      <c r="E1212" s="268" t="s">
        <v>60</v>
      </c>
      <c r="F1212" s="269"/>
      <c r="G1212" s="269"/>
      <c r="H1212" s="268" t="s">
        <v>60</v>
      </c>
      <c r="I1212" s="268" t="s">
        <v>60</v>
      </c>
      <c r="J1212" s="273"/>
      <c r="K1212" s="273"/>
      <c r="L1212" s="271">
        <v>217965.094025</v>
      </c>
      <c r="M1212" s="272">
        <v>50131.971625750004</v>
      </c>
    </row>
    <row r="1213" spans="1:13" x14ac:dyDescent="0.3">
      <c r="A1213" s="266" t="s">
        <v>1240</v>
      </c>
      <c r="B1213" s="267">
        <v>1000042811</v>
      </c>
      <c r="C1213" s="267">
        <v>1000042812</v>
      </c>
      <c r="D1213" s="268" t="s">
        <v>60</v>
      </c>
      <c r="E1213" s="268" t="s">
        <v>60</v>
      </c>
      <c r="F1213" s="269"/>
      <c r="G1213" s="269"/>
      <c r="H1213" s="268" t="s">
        <v>60</v>
      </c>
      <c r="I1213" s="268" t="s">
        <v>60</v>
      </c>
      <c r="J1213" s="273"/>
      <c r="K1213" s="273"/>
      <c r="L1213" s="271">
        <v>363275.40555249999</v>
      </c>
      <c r="M1213" s="272">
        <v>83553.343277074993</v>
      </c>
    </row>
    <row r="1214" spans="1:13" x14ac:dyDescent="0.3">
      <c r="A1214" s="266" t="s">
        <v>1241</v>
      </c>
      <c r="B1214" s="267">
        <v>1000034604</v>
      </c>
      <c r="C1214" s="267">
        <v>1000034605</v>
      </c>
      <c r="D1214" s="268" t="s">
        <v>60</v>
      </c>
      <c r="E1214" s="268" t="s">
        <v>60</v>
      </c>
      <c r="F1214" s="269"/>
      <c r="G1214" s="269"/>
      <c r="H1214" s="268" t="s">
        <v>60</v>
      </c>
      <c r="I1214" s="268" t="s">
        <v>60</v>
      </c>
      <c r="J1214" s="273"/>
      <c r="K1214" s="273"/>
      <c r="L1214" s="271">
        <v>660499.85510249995</v>
      </c>
      <c r="M1214" s="272">
        <v>151914.96667357499</v>
      </c>
    </row>
    <row r="1215" spans="1:13" x14ac:dyDescent="0.3">
      <c r="A1215" s="266" t="s">
        <v>1242</v>
      </c>
      <c r="B1215" s="267">
        <v>1000021339</v>
      </c>
      <c r="C1215" s="267">
        <v>1000021344</v>
      </c>
      <c r="D1215" s="268" t="s">
        <v>60</v>
      </c>
      <c r="E1215" s="268" t="s">
        <v>60</v>
      </c>
      <c r="F1215" s="269"/>
      <c r="G1215" s="269"/>
      <c r="H1215" s="268" t="s">
        <v>60</v>
      </c>
      <c r="I1215" s="268" t="s">
        <v>60</v>
      </c>
      <c r="J1215" s="273"/>
      <c r="K1215" s="273"/>
      <c r="L1215" s="271">
        <v>2022.3565424999999</v>
      </c>
      <c r="M1215" s="272">
        <v>465.14200477500003</v>
      </c>
    </row>
    <row r="1216" spans="1:13" x14ac:dyDescent="0.3">
      <c r="A1216" s="266" t="s">
        <v>1243</v>
      </c>
      <c r="B1216" s="267">
        <v>1000021346</v>
      </c>
      <c r="C1216" s="267">
        <v>1000021347</v>
      </c>
      <c r="D1216" s="268" t="s">
        <v>60</v>
      </c>
      <c r="E1216" s="268" t="s">
        <v>60</v>
      </c>
      <c r="F1216" s="269"/>
      <c r="G1216" s="269"/>
      <c r="H1216" s="268" t="s">
        <v>60</v>
      </c>
      <c r="I1216" s="268" t="s">
        <v>60</v>
      </c>
      <c r="J1216" s="273"/>
      <c r="K1216" s="273"/>
      <c r="L1216" s="271">
        <v>3871.5175450000002</v>
      </c>
      <c r="M1216" s="272">
        <v>890.44903535000003</v>
      </c>
    </row>
    <row r="1217" spans="1:13" x14ac:dyDescent="0.3">
      <c r="A1217" s="266" t="s">
        <v>1244</v>
      </c>
      <c r="B1217" s="267">
        <v>1000029004</v>
      </c>
      <c r="C1217" s="267">
        <v>1000029005</v>
      </c>
      <c r="D1217" s="268" t="s">
        <v>60</v>
      </c>
      <c r="E1217" s="268" t="s">
        <v>60</v>
      </c>
      <c r="F1217" s="269"/>
      <c r="G1217" s="269"/>
      <c r="H1217" s="268" t="s">
        <v>60</v>
      </c>
      <c r="I1217" s="268" t="s">
        <v>60</v>
      </c>
      <c r="J1217" s="273"/>
      <c r="K1217" s="273"/>
      <c r="L1217" s="271">
        <v>91.823497500000002</v>
      </c>
      <c r="M1217" s="272">
        <v>21.119404425000003</v>
      </c>
    </row>
    <row r="1218" spans="1:13" ht="24" x14ac:dyDescent="0.3">
      <c r="A1218" s="266" t="s">
        <v>1245</v>
      </c>
      <c r="B1218" s="267">
        <v>1000027899</v>
      </c>
      <c r="C1218" s="267">
        <v>1000027900</v>
      </c>
      <c r="D1218" s="268" t="s">
        <v>60</v>
      </c>
      <c r="E1218" s="268" t="s">
        <v>60</v>
      </c>
      <c r="F1218" s="269"/>
      <c r="G1218" s="269"/>
      <c r="H1218" s="268" t="s">
        <v>60</v>
      </c>
      <c r="I1218" s="268" t="s">
        <v>60</v>
      </c>
      <c r="J1218" s="273"/>
      <c r="K1218" s="273"/>
      <c r="L1218" s="271">
        <v>91589.832827499995</v>
      </c>
      <c r="M1218" s="272">
        <v>21065.661550325</v>
      </c>
    </row>
    <row r="1219" spans="1:13" x14ac:dyDescent="0.3">
      <c r="A1219" s="266" t="s">
        <v>1246</v>
      </c>
      <c r="B1219" s="267">
        <v>1000027946</v>
      </c>
      <c r="C1219" s="267">
        <v>1000027949</v>
      </c>
      <c r="D1219" s="268" t="s">
        <v>60</v>
      </c>
      <c r="E1219" s="268" t="s">
        <v>60</v>
      </c>
      <c r="F1219" s="269"/>
      <c r="G1219" s="269"/>
      <c r="H1219" s="268" t="s">
        <v>60</v>
      </c>
      <c r="I1219" s="268" t="s">
        <v>60</v>
      </c>
      <c r="J1219" s="273"/>
      <c r="K1219" s="273"/>
      <c r="L1219" s="271">
        <v>91589.832827499995</v>
      </c>
      <c r="M1219" s="272">
        <v>21065.661550325</v>
      </c>
    </row>
    <row r="1220" spans="1:13" x14ac:dyDescent="0.3">
      <c r="A1220" s="266" t="s">
        <v>1247</v>
      </c>
      <c r="B1220" s="267">
        <v>1000027868</v>
      </c>
      <c r="C1220" s="267">
        <v>1000027869</v>
      </c>
      <c r="D1220" s="268" t="s">
        <v>60</v>
      </c>
      <c r="E1220" s="268" t="s">
        <v>60</v>
      </c>
      <c r="F1220" s="269"/>
      <c r="G1220" s="269"/>
      <c r="H1220" s="268" t="s">
        <v>60</v>
      </c>
      <c r="I1220" s="268" t="s">
        <v>60</v>
      </c>
      <c r="J1220" s="273"/>
      <c r="K1220" s="273"/>
      <c r="L1220" s="271">
        <v>41.283247249999995</v>
      </c>
      <c r="M1220" s="272">
        <v>9.495146867499999</v>
      </c>
    </row>
    <row r="1221" spans="1:13" x14ac:dyDescent="0.3">
      <c r="A1221" s="266" t="s">
        <v>1248</v>
      </c>
      <c r="B1221" s="267">
        <v>1000028526</v>
      </c>
      <c r="C1221" s="267">
        <v>1000028527</v>
      </c>
      <c r="D1221" s="268" t="s">
        <v>60</v>
      </c>
      <c r="E1221" s="268" t="s">
        <v>60</v>
      </c>
      <c r="F1221" s="269"/>
      <c r="G1221" s="269"/>
      <c r="H1221" s="268" t="s">
        <v>60</v>
      </c>
      <c r="I1221" s="268" t="s">
        <v>60</v>
      </c>
      <c r="J1221" s="273"/>
      <c r="K1221" s="273"/>
      <c r="L1221" s="271">
        <v>68.755643249999991</v>
      </c>
      <c r="M1221" s="272">
        <v>15.813797947499999</v>
      </c>
    </row>
    <row r="1222" spans="1:13" x14ac:dyDescent="0.3">
      <c r="A1222" s="266" t="s">
        <v>1249</v>
      </c>
      <c r="B1222" s="267">
        <v>1000028030</v>
      </c>
      <c r="C1222" s="267">
        <v>1000028031</v>
      </c>
      <c r="D1222" s="268" t="s">
        <v>60</v>
      </c>
      <c r="E1222" s="268" t="s">
        <v>60</v>
      </c>
      <c r="F1222" s="269"/>
      <c r="G1222" s="269"/>
      <c r="H1222" s="268" t="s">
        <v>60</v>
      </c>
      <c r="I1222" s="268" t="s">
        <v>60</v>
      </c>
      <c r="J1222" s="273"/>
      <c r="K1222" s="273"/>
      <c r="L1222" s="271">
        <v>4579.9768875</v>
      </c>
      <c r="M1222" s="272">
        <v>1053.3946841250001</v>
      </c>
    </row>
    <row r="1223" spans="1:13" x14ac:dyDescent="0.3">
      <c r="A1223" s="266" t="s">
        <v>1250</v>
      </c>
      <c r="B1223" s="267">
        <v>1000029003</v>
      </c>
      <c r="C1223" s="267">
        <v>1000029010</v>
      </c>
      <c r="D1223" s="268" t="s">
        <v>60</v>
      </c>
      <c r="E1223" s="268" t="s">
        <v>60</v>
      </c>
      <c r="F1223" s="269"/>
      <c r="G1223" s="269"/>
      <c r="H1223" s="268" t="s">
        <v>60</v>
      </c>
      <c r="I1223" s="268" t="s">
        <v>60</v>
      </c>
      <c r="J1223" s="273"/>
      <c r="K1223" s="273"/>
      <c r="L1223" s="271">
        <v>180.660865</v>
      </c>
      <c r="M1223" s="272">
        <v>41.551998950000005</v>
      </c>
    </row>
    <row r="1224" spans="1:13" ht="24" x14ac:dyDescent="0.3">
      <c r="A1224" s="266" t="s">
        <v>1251</v>
      </c>
      <c r="B1224" s="267">
        <v>1000029006</v>
      </c>
      <c r="C1224" s="267">
        <v>1000029007</v>
      </c>
      <c r="D1224" s="268" t="s">
        <v>60</v>
      </c>
      <c r="E1224" s="268" t="s">
        <v>60</v>
      </c>
      <c r="F1224" s="269"/>
      <c r="G1224" s="269"/>
      <c r="H1224" s="268" t="s">
        <v>60</v>
      </c>
      <c r="I1224" s="268" t="s">
        <v>60</v>
      </c>
      <c r="J1224" s="273"/>
      <c r="K1224" s="273"/>
      <c r="L1224" s="271">
        <v>267.25863500000003</v>
      </c>
      <c r="M1224" s="272">
        <v>61.469486050000008</v>
      </c>
    </row>
    <row r="1225" spans="1:13" ht="24" x14ac:dyDescent="0.3">
      <c r="A1225" s="266" t="s">
        <v>1252</v>
      </c>
      <c r="B1225" s="267">
        <v>1000029008</v>
      </c>
      <c r="C1225" s="267">
        <v>1000029009</v>
      </c>
      <c r="D1225" s="268" t="s">
        <v>60</v>
      </c>
      <c r="E1225" s="268" t="s">
        <v>60</v>
      </c>
      <c r="F1225" s="269"/>
      <c r="G1225" s="269"/>
      <c r="H1225" s="268" t="s">
        <v>60</v>
      </c>
      <c r="I1225" s="268" t="s">
        <v>60</v>
      </c>
      <c r="J1225" s="273"/>
      <c r="K1225" s="273"/>
      <c r="L1225" s="271">
        <v>180.660865</v>
      </c>
      <c r="M1225" s="272">
        <v>41.551998950000005</v>
      </c>
    </row>
    <row r="1226" spans="1:13" x14ac:dyDescent="0.3">
      <c r="A1226" s="266" t="s">
        <v>1253</v>
      </c>
      <c r="B1226" s="267">
        <v>1000027930</v>
      </c>
      <c r="C1226" s="267">
        <v>1000027933</v>
      </c>
      <c r="D1226" s="268" t="s">
        <v>60</v>
      </c>
      <c r="E1226" s="268" t="s">
        <v>60</v>
      </c>
      <c r="F1226" s="269"/>
      <c r="G1226" s="269"/>
      <c r="H1226" s="268" t="s">
        <v>60</v>
      </c>
      <c r="I1226" s="268" t="s">
        <v>60</v>
      </c>
      <c r="J1226" s="273"/>
      <c r="K1226" s="273"/>
      <c r="L1226" s="271">
        <v>248.59532249999998</v>
      </c>
      <c r="M1226" s="272">
        <v>57.176924174999996</v>
      </c>
    </row>
    <row r="1227" spans="1:13" x14ac:dyDescent="0.3">
      <c r="A1227" s="266" t="s">
        <v>1254</v>
      </c>
      <c r="B1227" s="267">
        <v>1000027931</v>
      </c>
      <c r="C1227" s="267">
        <v>1000027932</v>
      </c>
      <c r="D1227" s="268" t="s">
        <v>60</v>
      </c>
      <c r="E1227" s="268" t="s">
        <v>60</v>
      </c>
      <c r="F1227" s="269"/>
      <c r="G1227" s="269"/>
      <c r="H1227" s="268" t="s">
        <v>60</v>
      </c>
      <c r="I1227" s="268" t="s">
        <v>60</v>
      </c>
      <c r="J1227" s="273"/>
      <c r="K1227" s="273"/>
      <c r="L1227" s="271">
        <v>410.59287499999999</v>
      </c>
      <c r="M1227" s="272">
        <v>94.436361250000004</v>
      </c>
    </row>
    <row r="1228" spans="1:13" ht="24" x14ac:dyDescent="0.3">
      <c r="A1228" s="266" t="s">
        <v>1255</v>
      </c>
      <c r="B1228" s="267">
        <v>1000027912</v>
      </c>
      <c r="C1228" s="267">
        <v>1000027913</v>
      </c>
      <c r="D1228" s="268" t="s">
        <v>60</v>
      </c>
      <c r="E1228" s="268" t="s">
        <v>60</v>
      </c>
      <c r="F1228" s="269"/>
      <c r="G1228" s="269"/>
      <c r="H1228" s="268" t="s">
        <v>60</v>
      </c>
      <c r="I1228" s="268" t="s">
        <v>60</v>
      </c>
      <c r="J1228" s="273"/>
      <c r="K1228" s="273"/>
      <c r="L1228" s="271">
        <v>597.226</v>
      </c>
      <c r="M1228" s="272">
        <v>137.36198000000002</v>
      </c>
    </row>
    <row r="1229" spans="1:13" x14ac:dyDescent="0.3">
      <c r="A1229" s="266" t="s">
        <v>1256</v>
      </c>
      <c r="B1229" s="267">
        <v>1000027876</v>
      </c>
      <c r="C1229" s="267">
        <v>1000027877</v>
      </c>
      <c r="D1229" s="268" t="s">
        <v>60</v>
      </c>
      <c r="E1229" s="268" t="s">
        <v>60</v>
      </c>
      <c r="F1229" s="269"/>
      <c r="G1229" s="269"/>
      <c r="H1229" s="268" t="s">
        <v>60</v>
      </c>
      <c r="I1229" s="268" t="s">
        <v>60</v>
      </c>
      <c r="J1229" s="273"/>
      <c r="K1229" s="273"/>
      <c r="L1229" s="271">
        <v>32.100897499999995</v>
      </c>
      <c r="M1229" s="272">
        <v>7.3832064249999991</v>
      </c>
    </row>
    <row r="1230" spans="1:13" x14ac:dyDescent="0.3">
      <c r="A1230" s="266" t="s">
        <v>1257</v>
      </c>
      <c r="B1230" s="267">
        <v>1000027918</v>
      </c>
      <c r="C1230" s="267">
        <v>1000027919</v>
      </c>
      <c r="D1230" s="268" t="s">
        <v>60</v>
      </c>
      <c r="E1230" s="268" t="s">
        <v>60</v>
      </c>
      <c r="F1230" s="269"/>
      <c r="G1230" s="269"/>
      <c r="H1230" s="268" t="s">
        <v>60</v>
      </c>
      <c r="I1230" s="268" t="s">
        <v>60</v>
      </c>
      <c r="J1230" s="273"/>
      <c r="K1230" s="273"/>
      <c r="L1230" s="271">
        <v>275.47049249999998</v>
      </c>
      <c r="M1230" s="272">
        <v>63.358213274999997</v>
      </c>
    </row>
    <row r="1231" spans="1:13" x14ac:dyDescent="0.3">
      <c r="A1231" s="266" t="s">
        <v>1258</v>
      </c>
      <c r="B1231" s="267">
        <v>1000027880</v>
      </c>
      <c r="C1231" s="267">
        <v>1000027889</v>
      </c>
      <c r="D1231" s="268" t="s">
        <v>60</v>
      </c>
      <c r="E1231" s="268" t="s">
        <v>60</v>
      </c>
      <c r="F1231" s="269"/>
      <c r="G1231" s="269"/>
      <c r="H1231" s="268" t="s">
        <v>60</v>
      </c>
      <c r="I1231" s="268" t="s">
        <v>60</v>
      </c>
      <c r="J1231" s="273"/>
      <c r="K1231" s="273"/>
      <c r="L1231" s="271">
        <v>134.37585000000001</v>
      </c>
      <c r="M1231" s="272">
        <v>30.906445500000004</v>
      </c>
    </row>
    <row r="1232" spans="1:13" x14ac:dyDescent="0.3">
      <c r="A1232" s="266" t="s">
        <v>1259</v>
      </c>
      <c r="B1232" s="267">
        <v>1000027856</v>
      </c>
      <c r="C1232" s="267">
        <v>1000027857</v>
      </c>
      <c r="D1232" s="268" t="s">
        <v>60</v>
      </c>
      <c r="E1232" s="268" t="s">
        <v>60</v>
      </c>
      <c r="F1232" s="269"/>
      <c r="G1232" s="269"/>
      <c r="H1232" s="268" t="s">
        <v>60</v>
      </c>
      <c r="I1232" s="268" t="s">
        <v>60</v>
      </c>
      <c r="J1232" s="273"/>
      <c r="K1232" s="273"/>
      <c r="L1232" s="271">
        <v>32.100897499999995</v>
      </c>
      <c r="M1232" s="272">
        <v>7.3832064249999991</v>
      </c>
    </row>
    <row r="1233" spans="1:13" ht="24" x14ac:dyDescent="0.3">
      <c r="A1233" s="266" t="s">
        <v>1260</v>
      </c>
      <c r="B1233" s="267">
        <v>1000027980</v>
      </c>
      <c r="C1233" s="267">
        <v>1000027981</v>
      </c>
      <c r="D1233" s="268" t="s">
        <v>60</v>
      </c>
      <c r="E1233" s="268" t="s">
        <v>60</v>
      </c>
      <c r="F1233" s="269"/>
      <c r="G1233" s="269"/>
      <c r="H1233" s="268" t="s">
        <v>60</v>
      </c>
      <c r="I1233" s="268" t="s">
        <v>60</v>
      </c>
      <c r="J1233" s="273"/>
      <c r="K1233" s="273"/>
      <c r="L1233" s="271">
        <v>44.941256500000001</v>
      </c>
      <c r="M1233" s="272">
        <v>10.336488995000002</v>
      </c>
    </row>
    <row r="1234" spans="1:13" ht="24" x14ac:dyDescent="0.3">
      <c r="A1234" s="266" t="s">
        <v>1261</v>
      </c>
      <c r="B1234" s="267">
        <v>1000027977</v>
      </c>
      <c r="C1234" s="267">
        <v>1000027982</v>
      </c>
      <c r="D1234" s="268" t="s">
        <v>60</v>
      </c>
      <c r="E1234" s="268" t="s">
        <v>60</v>
      </c>
      <c r="F1234" s="269"/>
      <c r="G1234" s="269"/>
      <c r="H1234" s="268" t="s">
        <v>60</v>
      </c>
      <c r="I1234" s="268" t="s">
        <v>60</v>
      </c>
      <c r="J1234" s="273"/>
      <c r="K1234" s="273"/>
      <c r="L1234" s="271">
        <v>32.996736499999997</v>
      </c>
      <c r="M1234" s="272">
        <v>7.5892493949999995</v>
      </c>
    </row>
    <row r="1235" spans="1:13" x14ac:dyDescent="0.3">
      <c r="A1235" s="266" t="s">
        <v>1262</v>
      </c>
      <c r="B1235" s="267">
        <v>1000027989</v>
      </c>
      <c r="C1235" s="267">
        <v>1000028000</v>
      </c>
      <c r="D1235" s="268" t="s">
        <v>60</v>
      </c>
      <c r="E1235" s="268" t="s">
        <v>60</v>
      </c>
      <c r="F1235" s="269"/>
      <c r="G1235" s="269"/>
      <c r="H1235" s="268" t="s">
        <v>60</v>
      </c>
      <c r="I1235" s="268" t="s">
        <v>60</v>
      </c>
      <c r="J1235" s="273"/>
      <c r="K1235" s="273"/>
      <c r="L1235" s="271">
        <v>106.75414749999999</v>
      </c>
      <c r="M1235" s="272">
        <v>24.553453924999999</v>
      </c>
    </row>
    <row r="1236" spans="1:13" ht="24" x14ac:dyDescent="0.3">
      <c r="A1236" s="266" t="s">
        <v>1263</v>
      </c>
      <c r="B1236" s="267">
        <v>1000027990</v>
      </c>
      <c r="C1236" s="267">
        <v>1000027993</v>
      </c>
      <c r="D1236" s="268" t="s">
        <v>60</v>
      </c>
      <c r="E1236" s="268" t="s">
        <v>60</v>
      </c>
      <c r="F1236" s="269"/>
      <c r="G1236" s="269"/>
      <c r="H1236" s="268" t="s">
        <v>60</v>
      </c>
      <c r="I1236" s="268" t="s">
        <v>60</v>
      </c>
      <c r="J1236" s="273"/>
      <c r="K1236" s="273"/>
      <c r="L1236" s="271">
        <v>174.688605</v>
      </c>
      <c r="M1236" s="272">
        <v>40.178379149999998</v>
      </c>
    </row>
    <row r="1237" spans="1:13" x14ac:dyDescent="0.3">
      <c r="A1237" s="266" t="s">
        <v>1264</v>
      </c>
      <c r="B1237" s="267">
        <v>1000027994</v>
      </c>
      <c r="C1237" s="267">
        <v>1000027995</v>
      </c>
      <c r="D1237" s="268" t="s">
        <v>60</v>
      </c>
      <c r="E1237" s="268" t="s">
        <v>60</v>
      </c>
      <c r="F1237" s="269"/>
      <c r="G1237" s="269"/>
      <c r="H1237" s="268" t="s">
        <v>60</v>
      </c>
      <c r="I1237" s="268" t="s">
        <v>60</v>
      </c>
      <c r="J1237" s="273"/>
      <c r="K1237" s="273"/>
      <c r="L1237" s="271">
        <v>106.75414749999999</v>
      </c>
      <c r="M1237" s="272">
        <v>24.553453924999999</v>
      </c>
    </row>
    <row r="1238" spans="1:13" ht="24" x14ac:dyDescent="0.3">
      <c r="A1238" s="266" t="s">
        <v>1265</v>
      </c>
      <c r="B1238" s="267">
        <v>1000027996</v>
      </c>
      <c r="C1238" s="267">
        <v>1000027997</v>
      </c>
      <c r="D1238" s="268" t="s">
        <v>60</v>
      </c>
      <c r="E1238" s="268" t="s">
        <v>60</v>
      </c>
      <c r="F1238" s="269"/>
      <c r="G1238" s="269"/>
      <c r="H1238" s="268" t="s">
        <v>60</v>
      </c>
      <c r="I1238" s="268" t="s">
        <v>60</v>
      </c>
      <c r="J1238" s="273"/>
      <c r="K1238" s="273"/>
      <c r="L1238" s="271">
        <v>106.75414749999999</v>
      </c>
      <c r="M1238" s="272">
        <v>24.553453924999999</v>
      </c>
    </row>
    <row r="1239" spans="1:13" ht="24" x14ac:dyDescent="0.3">
      <c r="A1239" s="266" t="s">
        <v>1266</v>
      </c>
      <c r="B1239" s="267">
        <v>1000027974</v>
      </c>
      <c r="C1239" s="267">
        <v>1000028005</v>
      </c>
      <c r="D1239" s="268" t="s">
        <v>60</v>
      </c>
      <c r="E1239" s="268" t="s">
        <v>60</v>
      </c>
      <c r="F1239" s="269"/>
      <c r="G1239" s="269"/>
      <c r="H1239" s="268" t="s">
        <v>60</v>
      </c>
      <c r="I1239" s="268" t="s">
        <v>60</v>
      </c>
      <c r="J1239" s="273"/>
      <c r="K1239" s="273"/>
      <c r="L1239" s="271">
        <v>44.941256500000001</v>
      </c>
      <c r="M1239" s="272">
        <v>10.336488995000002</v>
      </c>
    </row>
    <row r="1240" spans="1:13" ht="24" x14ac:dyDescent="0.3">
      <c r="A1240" s="266" t="s">
        <v>1267</v>
      </c>
      <c r="B1240" s="267">
        <v>1000027975</v>
      </c>
      <c r="C1240" s="267">
        <v>1000027976</v>
      </c>
      <c r="D1240" s="268" t="s">
        <v>60</v>
      </c>
      <c r="E1240" s="268" t="s">
        <v>60</v>
      </c>
      <c r="F1240" s="269"/>
      <c r="G1240" s="269"/>
      <c r="H1240" s="268" t="s">
        <v>60</v>
      </c>
      <c r="I1240" s="268" t="s">
        <v>60</v>
      </c>
      <c r="J1240" s="273"/>
      <c r="K1240" s="273"/>
      <c r="L1240" s="271">
        <v>44.941256500000001</v>
      </c>
      <c r="M1240" s="272">
        <v>10.336488995000002</v>
      </c>
    </row>
    <row r="1241" spans="1:13" x14ac:dyDescent="0.3">
      <c r="A1241" s="266" t="s">
        <v>1268</v>
      </c>
      <c r="B1241" s="267">
        <v>1000028001</v>
      </c>
      <c r="C1241" s="267">
        <v>1000028004</v>
      </c>
      <c r="D1241" s="268" t="s">
        <v>60</v>
      </c>
      <c r="E1241" s="268" t="s">
        <v>60</v>
      </c>
      <c r="F1241" s="269"/>
      <c r="G1241" s="269"/>
      <c r="H1241" s="268" t="s">
        <v>60</v>
      </c>
      <c r="I1241" s="268" t="s">
        <v>60</v>
      </c>
      <c r="J1241" s="273"/>
      <c r="K1241" s="273"/>
      <c r="L1241" s="271">
        <v>44.941256500000001</v>
      </c>
      <c r="M1241" s="272">
        <v>10.336488995000002</v>
      </c>
    </row>
    <row r="1242" spans="1:13" ht="24" x14ac:dyDescent="0.3">
      <c r="A1242" s="266" t="s">
        <v>1269</v>
      </c>
      <c r="B1242" s="267">
        <v>1000027983</v>
      </c>
      <c r="C1242" s="267">
        <v>1000027984</v>
      </c>
      <c r="D1242" s="268" t="s">
        <v>60</v>
      </c>
      <c r="E1242" s="268" t="s">
        <v>60</v>
      </c>
      <c r="F1242" s="269"/>
      <c r="G1242" s="269"/>
      <c r="H1242" s="268" t="s">
        <v>60</v>
      </c>
      <c r="I1242" s="268" t="s">
        <v>60</v>
      </c>
      <c r="J1242" s="273"/>
      <c r="K1242" s="273"/>
      <c r="L1242" s="271">
        <v>44.941256500000001</v>
      </c>
      <c r="M1242" s="272">
        <v>10.336488995000002</v>
      </c>
    </row>
    <row r="1243" spans="1:13" x14ac:dyDescent="0.3">
      <c r="A1243" s="266" t="s">
        <v>1270</v>
      </c>
      <c r="B1243" s="267">
        <v>1000027935</v>
      </c>
      <c r="C1243" s="267">
        <v>1000027938</v>
      </c>
      <c r="D1243" s="268" t="s">
        <v>60</v>
      </c>
      <c r="E1243" s="268" t="s">
        <v>60</v>
      </c>
      <c r="F1243" s="269"/>
      <c r="G1243" s="269"/>
      <c r="H1243" s="268" t="s">
        <v>60</v>
      </c>
      <c r="I1243" s="268" t="s">
        <v>60</v>
      </c>
      <c r="J1243" s="273"/>
      <c r="K1243" s="273"/>
      <c r="L1243" s="271">
        <v>550.94098499999996</v>
      </c>
      <c r="M1243" s="272">
        <v>126.71642654999999</v>
      </c>
    </row>
    <row r="1244" spans="1:13" x14ac:dyDescent="0.3">
      <c r="A1244" s="266" t="s">
        <v>1271</v>
      </c>
      <c r="B1244" s="267">
        <v>1000027934</v>
      </c>
      <c r="C1244" s="267">
        <v>1000027945</v>
      </c>
      <c r="D1244" s="268" t="s">
        <v>60</v>
      </c>
      <c r="E1244" s="268" t="s">
        <v>60</v>
      </c>
      <c r="F1244" s="269"/>
      <c r="G1244" s="269"/>
      <c r="H1244" s="268" t="s">
        <v>60</v>
      </c>
      <c r="I1244" s="268" t="s">
        <v>60</v>
      </c>
      <c r="J1244" s="273"/>
      <c r="K1244" s="273"/>
      <c r="L1244" s="271">
        <v>318.02284500000002</v>
      </c>
      <c r="M1244" s="272">
        <v>73.145254350000002</v>
      </c>
    </row>
    <row r="1245" spans="1:13" x14ac:dyDescent="0.3">
      <c r="A1245" s="266" t="s">
        <v>1272</v>
      </c>
      <c r="B1245" s="267">
        <v>1000027939</v>
      </c>
      <c r="C1245" s="267">
        <v>1000027940</v>
      </c>
      <c r="D1245" s="268" t="s">
        <v>60</v>
      </c>
      <c r="E1245" s="268" t="s">
        <v>60</v>
      </c>
      <c r="F1245" s="269"/>
      <c r="G1245" s="269"/>
      <c r="H1245" s="268" t="s">
        <v>60</v>
      </c>
      <c r="I1245" s="268" t="s">
        <v>60</v>
      </c>
      <c r="J1245" s="273"/>
      <c r="K1245" s="273"/>
      <c r="L1245" s="271">
        <v>318.02284500000002</v>
      </c>
      <c r="M1245" s="272">
        <v>73.145254350000002</v>
      </c>
    </row>
    <row r="1246" spans="1:13" x14ac:dyDescent="0.3">
      <c r="A1246" s="266" t="s">
        <v>1273</v>
      </c>
      <c r="B1246" s="267">
        <v>1000027941</v>
      </c>
      <c r="C1246" s="267">
        <v>1000027942</v>
      </c>
      <c r="D1246" s="268" t="s">
        <v>60</v>
      </c>
      <c r="E1246" s="268" t="s">
        <v>60</v>
      </c>
      <c r="F1246" s="269"/>
      <c r="G1246" s="269"/>
      <c r="H1246" s="268" t="s">
        <v>60</v>
      </c>
      <c r="I1246" s="268" t="s">
        <v>60</v>
      </c>
      <c r="J1246" s="273"/>
      <c r="K1246" s="273"/>
      <c r="L1246" s="271">
        <v>318.02284500000002</v>
      </c>
      <c r="M1246" s="272">
        <v>73.145254350000002</v>
      </c>
    </row>
    <row r="1247" spans="1:13" ht="24" x14ac:dyDescent="0.3">
      <c r="A1247" s="266" t="s">
        <v>1274</v>
      </c>
      <c r="B1247" s="267">
        <v>1000027907</v>
      </c>
      <c r="C1247" s="267">
        <v>1000027908</v>
      </c>
      <c r="D1247" s="268" t="s">
        <v>60</v>
      </c>
      <c r="E1247" s="268" t="s">
        <v>60</v>
      </c>
      <c r="F1247" s="269"/>
      <c r="G1247" s="269"/>
      <c r="H1247" s="268" t="s">
        <v>60</v>
      </c>
      <c r="I1247" s="268" t="s">
        <v>60</v>
      </c>
      <c r="J1247" s="273"/>
      <c r="K1247" s="273"/>
      <c r="L1247" s="271">
        <v>59.573293499999998</v>
      </c>
      <c r="M1247" s="272">
        <v>13.701857505</v>
      </c>
    </row>
    <row r="1248" spans="1:13" ht="24" x14ac:dyDescent="0.3">
      <c r="A1248" s="266" t="s">
        <v>1275</v>
      </c>
      <c r="B1248" s="267">
        <v>1000027910</v>
      </c>
      <c r="C1248" s="267">
        <v>1000027911</v>
      </c>
      <c r="D1248" s="268" t="s">
        <v>60</v>
      </c>
      <c r="E1248" s="268" t="s">
        <v>60</v>
      </c>
      <c r="F1248" s="269"/>
      <c r="G1248" s="269"/>
      <c r="H1248" s="268" t="s">
        <v>60</v>
      </c>
      <c r="I1248" s="268" t="s">
        <v>60</v>
      </c>
      <c r="J1248" s="273"/>
      <c r="K1248" s="273"/>
      <c r="L1248" s="271">
        <v>59.573293499999998</v>
      </c>
      <c r="M1248" s="272">
        <v>13.701857505</v>
      </c>
    </row>
    <row r="1249" spans="1:13" ht="24" x14ac:dyDescent="0.3">
      <c r="A1249" s="266" t="s">
        <v>1276</v>
      </c>
      <c r="B1249" s="267">
        <v>1000027905</v>
      </c>
      <c r="C1249" s="267">
        <v>1000027916</v>
      </c>
      <c r="D1249" s="268" t="s">
        <v>60</v>
      </c>
      <c r="E1249" s="268" t="s">
        <v>60</v>
      </c>
      <c r="F1249" s="269"/>
      <c r="G1249" s="269"/>
      <c r="H1249" s="268" t="s">
        <v>60</v>
      </c>
      <c r="I1249" s="268" t="s">
        <v>60</v>
      </c>
      <c r="J1249" s="273"/>
      <c r="K1249" s="273"/>
      <c r="L1249" s="271">
        <v>59.573293499999998</v>
      </c>
      <c r="M1249" s="272">
        <v>13.701857505</v>
      </c>
    </row>
    <row r="1250" spans="1:13" ht="24" x14ac:dyDescent="0.3">
      <c r="A1250" s="266" t="s">
        <v>1277</v>
      </c>
      <c r="B1250" s="267">
        <v>1000027901</v>
      </c>
      <c r="C1250" s="267">
        <v>1000027904</v>
      </c>
      <c r="D1250" s="268" t="s">
        <v>60</v>
      </c>
      <c r="E1250" s="268" t="s">
        <v>60</v>
      </c>
      <c r="F1250" s="269"/>
      <c r="G1250" s="269"/>
      <c r="H1250" s="268" t="s">
        <v>60</v>
      </c>
      <c r="I1250" s="268" t="s">
        <v>60</v>
      </c>
      <c r="J1250" s="273"/>
      <c r="K1250" s="273"/>
      <c r="L1250" s="271">
        <v>59.573293499999998</v>
      </c>
      <c r="M1250" s="272">
        <v>13.701857505</v>
      </c>
    </row>
    <row r="1251" spans="1:13" x14ac:dyDescent="0.3">
      <c r="A1251" s="266" t="s">
        <v>1278</v>
      </c>
      <c r="B1251" s="267">
        <v>1000027959</v>
      </c>
      <c r="C1251" s="267">
        <v>1000027970</v>
      </c>
      <c r="D1251" s="268" t="s">
        <v>60</v>
      </c>
      <c r="E1251" s="268" t="s">
        <v>60</v>
      </c>
      <c r="F1251" s="269"/>
      <c r="G1251" s="269"/>
      <c r="H1251" s="268" t="s">
        <v>60</v>
      </c>
      <c r="I1251" s="268" t="s">
        <v>60</v>
      </c>
      <c r="J1251" s="273"/>
      <c r="K1251" s="273"/>
      <c r="L1251" s="271">
        <v>270.99129750000003</v>
      </c>
      <c r="M1251" s="272">
        <v>62.327998425000011</v>
      </c>
    </row>
    <row r="1252" spans="1:13" ht="24" x14ac:dyDescent="0.3">
      <c r="A1252" s="266" t="s">
        <v>1279</v>
      </c>
      <c r="B1252" s="267">
        <v>1000027960</v>
      </c>
      <c r="C1252" s="267">
        <v>1000027963</v>
      </c>
      <c r="D1252" s="268" t="s">
        <v>60</v>
      </c>
      <c r="E1252" s="268" t="s">
        <v>60</v>
      </c>
      <c r="F1252" s="269"/>
      <c r="G1252" s="269"/>
      <c r="H1252" s="268" t="s">
        <v>60</v>
      </c>
      <c r="I1252" s="268" t="s">
        <v>60</v>
      </c>
      <c r="J1252" s="273"/>
      <c r="K1252" s="273"/>
      <c r="L1252" s="271">
        <v>454.63829249999998</v>
      </c>
      <c r="M1252" s="272">
        <v>104.566807275</v>
      </c>
    </row>
    <row r="1253" spans="1:13" x14ac:dyDescent="0.3">
      <c r="A1253" s="266" t="s">
        <v>1280</v>
      </c>
      <c r="B1253" s="267">
        <v>1000027964</v>
      </c>
      <c r="C1253" s="267">
        <v>1000027965</v>
      </c>
      <c r="D1253" s="268" t="s">
        <v>60</v>
      </c>
      <c r="E1253" s="268" t="s">
        <v>60</v>
      </c>
      <c r="F1253" s="269"/>
      <c r="G1253" s="269"/>
      <c r="H1253" s="268" t="s">
        <v>60</v>
      </c>
      <c r="I1253" s="268" t="s">
        <v>60</v>
      </c>
      <c r="J1253" s="273"/>
      <c r="K1253" s="273"/>
      <c r="L1253" s="271">
        <v>270.99129750000003</v>
      </c>
      <c r="M1253" s="272">
        <v>62.327998425000011</v>
      </c>
    </row>
    <row r="1254" spans="1:13" ht="24" x14ac:dyDescent="0.3">
      <c r="A1254" s="266" t="s">
        <v>1281</v>
      </c>
      <c r="B1254" s="267">
        <v>1000027966</v>
      </c>
      <c r="C1254" s="267">
        <v>1000027967</v>
      </c>
      <c r="D1254" s="268" t="s">
        <v>60</v>
      </c>
      <c r="E1254" s="268" t="s">
        <v>60</v>
      </c>
      <c r="F1254" s="269"/>
      <c r="G1254" s="269"/>
      <c r="H1254" s="268" t="s">
        <v>60</v>
      </c>
      <c r="I1254" s="268" t="s">
        <v>60</v>
      </c>
      <c r="J1254" s="273"/>
      <c r="K1254" s="273"/>
      <c r="L1254" s="271">
        <v>270.99129750000003</v>
      </c>
      <c r="M1254" s="272">
        <v>62.327998425000011</v>
      </c>
    </row>
    <row r="1255" spans="1:13" ht="24" x14ac:dyDescent="0.3">
      <c r="A1255" s="266" t="s">
        <v>1282</v>
      </c>
      <c r="B1255" s="267">
        <v>1000027952</v>
      </c>
      <c r="C1255" s="267">
        <v>1000027971</v>
      </c>
      <c r="D1255" s="268" t="s">
        <v>60</v>
      </c>
      <c r="E1255" s="268" t="s">
        <v>60</v>
      </c>
      <c r="F1255" s="269"/>
      <c r="G1255" s="269"/>
      <c r="H1255" s="268" t="s">
        <v>60</v>
      </c>
      <c r="I1255" s="268" t="s">
        <v>60</v>
      </c>
      <c r="J1255" s="273"/>
      <c r="K1255" s="273"/>
      <c r="L1255" s="271">
        <v>180.660865</v>
      </c>
      <c r="M1255" s="272">
        <v>41.551998950000005</v>
      </c>
    </row>
    <row r="1256" spans="1:13" ht="24" x14ac:dyDescent="0.3">
      <c r="A1256" s="266" t="s">
        <v>1283</v>
      </c>
      <c r="B1256" s="267">
        <v>1000027955</v>
      </c>
      <c r="C1256" s="267">
        <v>1000027956</v>
      </c>
      <c r="D1256" s="268" t="s">
        <v>60</v>
      </c>
      <c r="E1256" s="268" t="s">
        <v>60</v>
      </c>
      <c r="F1256" s="269"/>
      <c r="G1256" s="269"/>
      <c r="H1256" s="268" t="s">
        <v>60</v>
      </c>
      <c r="I1256" s="268" t="s">
        <v>60</v>
      </c>
      <c r="J1256" s="273"/>
      <c r="K1256" s="273"/>
      <c r="L1256" s="271">
        <v>180.660865</v>
      </c>
      <c r="M1256" s="272">
        <v>41.551998950000005</v>
      </c>
    </row>
    <row r="1257" spans="1:13" ht="24" x14ac:dyDescent="0.3">
      <c r="A1257" s="266" t="s">
        <v>1284</v>
      </c>
      <c r="B1257" s="267">
        <v>1000027957</v>
      </c>
      <c r="C1257" s="267">
        <v>1000027958</v>
      </c>
      <c r="D1257" s="268" t="s">
        <v>60</v>
      </c>
      <c r="E1257" s="268" t="s">
        <v>60</v>
      </c>
      <c r="F1257" s="269"/>
      <c r="G1257" s="269"/>
      <c r="H1257" s="268" t="s">
        <v>60</v>
      </c>
      <c r="I1257" s="268" t="s">
        <v>60</v>
      </c>
      <c r="J1257" s="273"/>
      <c r="K1257" s="273"/>
      <c r="L1257" s="271">
        <v>180.660865</v>
      </c>
      <c r="M1257" s="272">
        <v>41.551998950000005</v>
      </c>
    </row>
    <row r="1258" spans="1:13" x14ac:dyDescent="0.3">
      <c r="A1258" s="266" t="s">
        <v>1285</v>
      </c>
      <c r="B1258" s="267">
        <v>1000027882</v>
      </c>
      <c r="C1258" s="267">
        <v>1000027883</v>
      </c>
      <c r="D1258" s="268" t="s">
        <v>60</v>
      </c>
      <c r="E1258" s="268" t="s">
        <v>60</v>
      </c>
      <c r="F1258" s="269"/>
      <c r="G1258" s="269"/>
      <c r="H1258" s="268" t="s">
        <v>60</v>
      </c>
      <c r="I1258" s="268" t="s">
        <v>60</v>
      </c>
      <c r="J1258" s="273"/>
      <c r="K1258" s="273"/>
      <c r="L1258" s="271">
        <v>134.37585000000001</v>
      </c>
      <c r="M1258" s="272">
        <v>30.906445500000004</v>
      </c>
    </row>
    <row r="1259" spans="1:13" ht="24" x14ac:dyDescent="0.3">
      <c r="A1259" s="266" t="s">
        <v>1286</v>
      </c>
      <c r="B1259" s="267">
        <v>1000027881</v>
      </c>
      <c r="C1259" s="267">
        <v>1000027884</v>
      </c>
      <c r="D1259" s="268" t="s">
        <v>60</v>
      </c>
      <c r="E1259" s="268" t="s">
        <v>60</v>
      </c>
      <c r="F1259" s="269"/>
      <c r="G1259" s="269"/>
      <c r="H1259" s="268" t="s">
        <v>60</v>
      </c>
      <c r="I1259" s="268" t="s">
        <v>60</v>
      </c>
      <c r="J1259" s="273"/>
      <c r="K1259" s="273"/>
      <c r="L1259" s="271">
        <v>188.87272249999998</v>
      </c>
      <c r="M1259" s="272">
        <v>43.440726174999995</v>
      </c>
    </row>
    <row r="1260" spans="1:13" x14ac:dyDescent="0.3">
      <c r="A1260" s="266" t="s">
        <v>1287</v>
      </c>
      <c r="B1260" s="267">
        <v>1000027887</v>
      </c>
      <c r="C1260" s="267">
        <v>1000027888</v>
      </c>
      <c r="D1260" s="268" t="s">
        <v>60</v>
      </c>
      <c r="E1260" s="268" t="s">
        <v>60</v>
      </c>
      <c r="F1260" s="269"/>
      <c r="G1260" s="269"/>
      <c r="H1260" s="268" t="s">
        <v>60</v>
      </c>
      <c r="I1260" s="268" t="s">
        <v>60</v>
      </c>
      <c r="J1260" s="273"/>
      <c r="K1260" s="273"/>
      <c r="L1260" s="271">
        <v>134.37585000000001</v>
      </c>
      <c r="M1260" s="272">
        <v>30.906445500000004</v>
      </c>
    </row>
    <row r="1261" spans="1:13" x14ac:dyDescent="0.3">
      <c r="A1261" s="266" t="s">
        <v>1288</v>
      </c>
      <c r="B1261" s="267">
        <v>1000027885</v>
      </c>
      <c r="C1261" s="267">
        <v>1000027886</v>
      </c>
      <c r="D1261" s="268" t="s">
        <v>60</v>
      </c>
      <c r="E1261" s="268" t="s">
        <v>60</v>
      </c>
      <c r="F1261" s="269"/>
      <c r="G1261" s="269"/>
      <c r="H1261" s="268" t="s">
        <v>60</v>
      </c>
      <c r="I1261" s="268" t="s">
        <v>60</v>
      </c>
      <c r="J1261" s="273"/>
      <c r="K1261" s="273"/>
      <c r="L1261" s="271">
        <v>134.37585000000001</v>
      </c>
      <c r="M1261" s="272">
        <v>30.906445500000004</v>
      </c>
    </row>
    <row r="1262" spans="1:13" x14ac:dyDescent="0.3">
      <c r="A1262" s="266" t="s">
        <v>1289</v>
      </c>
      <c r="B1262" s="267">
        <v>1000042997</v>
      </c>
      <c r="C1262" s="267">
        <v>1000042998</v>
      </c>
      <c r="D1262" s="268" t="s">
        <v>60</v>
      </c>
      <c r="E1262" s="268" t="s">
        <v>60</v>
      </c>
      <c r="F1262" s="269"/>
      <c r="G1262" s="269"/>
      <c r="H1262" s="268" t="s">
        <v>60</v>
      </c>
      <c r="I1262" s="268" t="s">
        <v>60</v>
      </c>
      <c r="J1262" s="273"/>
      <c r="K1262" s="273"/>
      <c r="L1262" s="271">
        <v>89.5839</v>
      </c>
      <c r="M1262" s="272">
        <v>20.604297000000003</v>
      </c>
    </row>
    <row r="1263" spans="1:13" ht="24" x14ac:dyDescent="0.3">
      <c r="A1263" s="266" t="s">
        <v>1290</v>
      </c>
      <c r="B1263" s="267">
        <v>1000041814</v>
      </c>
      <c r="C1263" s="267">
        <v>1000041815</v>
      </c>
      <c r="D1263" s="268" t="s">
        <v>60</v>
      </c>
      <c r="E1263" s="268" t="s">
        <v>60</v>
      </c>
      <c r="F1263" s="269"/>
      <c r="G1263" s="269"/>
      <c r="H1263" s="268" t="s">
        <v>60</v>
      </c>
      <c r="I1263" s="268" t="s">
        <v>60</v>
      </c>
      <c r="J1263" s="273"/>
      <c r="K1263" s="273"/>
      <c r="L1263" s="271">
        <v>1309.418005</v>
      </c>
      <c r="M1263" s="272">
        <v>301.16614114999999</v>
      </c>
    </row>
    <row r="1264" spans="1:13" x14ac:dyDescent="0.3">
      <c r="A1264" s="266" t="s">
        <v>1291</v>
      </c>
      <c r="B1264" s="267">
        <v>1000028561</v>
      </c>
      <c r="C1264" s="267">
        <v>1000028562</v>
      </c>
      <c r="D1264" s="268" t="s">
        <v>60</v>
      </c>
      <c r="E1264" s="268" t="s">
        <v>60</v>
      </c>
      <c r="F1264" s="269"/>
      <c r="G1264" s="269"/>
      <c r="H1264" s="268" t="s">
        <v>60</v>
      </c>
      <c r="I1264" s="268" t="s">
        <v>60</v>
      </c>
      <c r="J1264" s="273"/>
      <c r="K1264" s="273"/>
      <c r="L1264" s="271">
        <v>68.755643249999991</v>
      </c>
      <c r="M1264" s="272">
        <v>15.813797947499999</v>
      </c>
    </row>
    <row r="1265" spans="1:13" x14ac:dyDescent="0.3">
      <c r="A1265" s="266" t="s">
        <v>1292</v>
      </c>
      <c r="B1265" s="267">
        <v>1000028604</v>
      </c>
      <c r="C1265" s="267">
        <v>1000028605</v>
      </c>
      <c r="D1265" s="268" t="s">
        <v>60</v>
      </c>
      <c r="E1265" s="268" t="s">
        <v>60</v>
      </c>
      <c r="F1265" s="269"/>
      <c r="G1265" s="269"/>
      <c r="H1265" s="268" t="s">
        <v>60</v>
      </c>
      <c r="I1265" s="268" t="s">
        <v>60</v>
      </c>
      <c r="J1265" s="273"/>
      <c r="K1265" s="273"/>
      <c r="L1265" s="271">
        <v>115.7125375</v>
      </c>
      <c r="M1265" s="272">
        <v>26.613883625</v>
      </c>
    </row>
    <row r="1266" spans="1:13" x14ac:dyDescent="0.3">
      <c r="A1266" s="266" t="s">
        <v>1293</v>
      </c>
      <c r="B1266" s="267">
        <v>1000041730</v>
      </c>
      <c r="C1266" s="267">
        <v>1000041731</v>
      </c>
      <c r="D1266" s="268" t="s">
        <v>60</v>
      </c>
      <c r="E1266" s="268" t="s">
        <v>60</v>
      </c>
      <c r="F1266" s="269"/>
      <c r="G1266" s="269"/>
      <c r="H1266" s="268" t="s">
        <v>60</v>
      </c>
      <c r="I1266" s="268" t="s">
        <v>60</v>
      </c>
      <c r="J1266" s="273"/>
      <c r="K1266" s="273"/>
      <c r="L1266" s="271">
        <v>165.73021499999999</v>
      </c>
      <c r="M1266" s="272">
        <v>38.117949449999998</v>
      </c>
    </row>
    <row r="1267" spans="1:13" x14ac:dyDescent="0.3">
      <c r="A1267" s="266" t="s">
        <v>1294</v>
      </c>
      <c r="B1267" s="267">
        <v>1000028055</v>
      </c>
      <c r="C1267" s="267">
        <v>1000028056</v>
      </c>
      <c r="D1267" s="268" t="s">
        <v>60</v>
      </c>
      <c r="E1267" s="268" t="s">
        <v>60</v>
      </c>
      <c r="F1267" s="269"/>
      <c r="G1267" s="269"/>
      <c r="H1267" s="268" t="s">
        <v>60</v>
      </c>
      <c r="I1267" s="268" t="s">
        <v>60</v>
      </c>
      <c r="J1267" s="273"/>
      <c r="K1267" s="273"/>
      <c r="L1267" s="271">
        <v>8702.329352499999</v>
      </c>
      <c r="M1267" s="272">
        <v>2001.5357510749998</v>
      </c>
    </row>
    <row r="1268" spans="1:13" x14ac:dyDescent="0.3">
      <c r="A1268" s="266" t="s">
        <v>1295</v>
      </c>
      <c r="B1268" s="267">
        <v>1000028551</v>
      </c>
      <c r="C1268" s="267">
        <v>1000028552</v>
      </c>
      <c r="D1268" s="268" t="s">
        <v>60</v>
      </c>
      <c r="E1268" s="268" t="s">
        <v>60</v>
      </c>
      <c r="F1268" s="269"/>
      <c r="G1268" s="269"/>
      <c r="H1268" s="268" t="s">
        <v>60</v>
      </c>
      <c r="I1268" s="268" t="s">
        <v>60</v>
      </c>
      <c r="J1268" s="273"/>
      <c r="K1268" s="273"/>
      <c r="L1268" s="271">
        <v>16028.799307499999</v>
      </c>
      <c r="M1268" s="272">
        <v>3686.6238407250003</v>
      </c>
    </row>
    <row r="1269" spans="1:13" x14ac:dyDescent="0.3">
      <c r="A1269" s="266" t="s">
        <v>1296</v>
      </c>
      <c r="B1269" s="267">
        <v>1000043071</v>
      </c>
      <c r="C1269" s="267">
        <v>1000043072</v>
      </c>
      <c r="D1269" s="268" t="s">
        <v>60</v>
      </c>
      <c r="E1269" s="268" t="s">
        <v>60</v>
      </c>
      <c r="F1269" s="269"/>
      <c r="G1269" s="269"/>
      <c r="H1269" s="268" t="s">
        <v>60</v>
      </c>
      <c r="I1269" s="268" t="s">
        <v>60</v>
      </c>
      <c r="J1269" s="273"/>
      <c r="K1269" s="273"/>
      <c r="L1269" s="271">
        <v>16028.799307499999</v>
      </c>
      <c r="M1269" s="272">
        <v>3686.6238407250003</v>
      </c>
    </row>
    <row r="1270" spans="1:13" x14ac:dyDescent="0.3">
      <c r="A1270" s="266" t="s">
        <v>1297</v>
      </c>
      <c r="B1270" s="267">
        <v>1000028540</v>
      </c>
      <c r="C1270" s="267">
        <v>1000028541</v>
      </c>
      <c r="D1270" s="268" t="s">
        <v>60</v>
      </c>
      <c r="E1270" s="268" t="s">
        <v>60</v>
      </c>
      <c r="F1270" s="269"/>
      <c r="G1270" s="269"/>
      <c r="H1270" s="268" t="s">
        <v>60</v>
      </c>
      <c r="I1270" s="268" t="s">
        <v>60</v>
      </c>
      <c r="J1270" s="273"/>
      <c r="K1270" s="273"/>
      <c r="L1270" s="271">
        <v>4579.9768875</v>
      </c>
      <c r="M1270" s="272">
        <v>1053.3946841250001</v>
      </c>
    </row>
    <row r="1271" spans="1:13" x14ac:dyDescent="0.3">
      <c r="A1271" s="266" t="s">
        <v>1298</v>
      </c>
      <c r="B1271" s="267">
        <v>1000028609</v>
      </c>
      <c r="C1271" s="267">
        <v>1000028610</v>
      </c>
      <c r="D1271" s="268" t="s">
        <v>60</v>
      </c>
      <c r="E1271" s="268" t="s">
        <v>60</v>
      </c>
      <c r="F1271" s="269"/>
      <c r="G1271" s="269"/>
      <c r="H1271" s="268" t="s">
        <v>60</v>
      </c>
      <c r="I1271" s="268" t="s">
        <v>60</v>
      </c>
      <c r="J1271" s="273"/>
      <c r="K1271" s="273"/>
      <c r="L1271" s="271">
        <v>688.30296499999997</v>
      </c>
      <c r="M1271" s="272">
        <v>158.30968195</v>
      </c>
    </row>
    <row r="1272" spans="1:13" ht="24" x14ac:dyDescent="0.3">
      <c r="A1272" s="266" t="s">
        <v>1299</v>
      </c>
      <c r="B1272" s="267">
        <v>1000042197</v>
      </c>
      <c r="C1272" s="267">
        <v>1000042198</v>
      </c>
      <c r="D1272" s="268" t="s">
        <v>60</v>
      </c>
      <c r="E1272" s="268" t="s">
        <v>60</v>
      </c>
      <c r="F1272" s="269"/>
      <c r="G1272" s="269"/>
      <c r="H1272" s="268" t="s">
        <v>60</v>
      </c>
      <c r="I1272" s="268" t="s">
        <v>60</v>
      </c>
      <c r="J1272" s="273"/>
      <c r="K1272" s="273"/>
      <c r="L1272" s="271">
        <v>288.16154499999999</v>
      </c>
      <c r="M1272" s="272">
        <v>66.277155350000001</v>
      </c>
    </row>
    <row r="1273" spans="1:13" ht="24" x14ac:dyDescent="0.3">
      <c r="A1273" s="266" t="s">
        <v>1300</v>
      </c>
      <c r="B1273" s="267">
        <v>1000041796</v>
      </c>
      <c r="C1273" s="267">
        <v>1000041797</v>
      </c>
      <c r="D1273" s="268" t="s">
        <v>60</v>
      </c>
      <c r="E1273" s="268" t="s">
        <v>60</v>
      </c>
      <c r="F1273" s="269"/>
      <c r="G1273" s="269"/>
      <c r="H1273" s="268" t="s">
        <v>60</v>
      </c>
      <c r="I1273" s="268" t="s">
        <v>60</v>
      </c>
      <c r="J1273" s="273"/>
      <c r="K1273" s="273"/>
      <c r="L1273" s="271">
        <v>344.15148249999999</v>
      </c>
      <c r="M1273" s="272">
        <v>79.154840974999999</v>
      </c>
    </row>
    <row r="1274" spans="1:13" ht="24" x14ac:dyDescent="0.3">
      <c r="A1274" s="266" t="s">
        <v>1301</v>
      </c>
      <c r="B1274" s="267">
        <v>1000043762</v>
      </c>
      <c r="C1274" s="267">
        <v>1000043763</v>
      </c>
      <c r="D1274" s="268" t="s">
        <v>60</v>
      </c>
      <c r="E1274" s="268" t="s">
        <v>60</v>
      </c>
      <c r="F1274" s="269"/>
      <c r="G1274" s="269"/>
      <c r="H1274" s="268" t="s">
        <v>60</v>
      </c>
      <c r="I1274" s="268" t="s">
        <v>60</v>
      </c>
      <c r="J1274" s="273"/>
      <c r="K1274" s="273"/>
      <c r="L1274" s="271">
        <v>480.0203975</v>
      </c>
      <c r="M1274" s="272">
        <v>110.40469142500001</v>
      </c>
    </row>
    <row r="1275" spans="1:13" ht="24" x14ac:dyDescent="0.3">
      <c r="A1275" s="266" t="s">
        <v>1302</v>
      </c>
      <c r="B1275" s="267">
        <v>1000043764</v>
      </c>
      <c r="C1275" s="267">
        <v>1000043765</v>
      </c>
      <c r="D1275" s="268" t="s">
        <v>60</v>
      </c>
      <c r="E1275" s="268" t="s">
        <v>60</v>
      </c>
      <c r="F1275" s="269"/>
      <c r="G1275" s="269"/>
      <c r="H1275" s="268" t="s">
        <v>60</v>
      </c>
      <c r="I1275" s="268" t="s">
        <v>60</v>
      </c>
      <c r="J1275" s="273"/>
      <c r="K1275" s="273"/>
      <c r="L1275" s="271">
        <v>688.30296499999997</v>
      </c>
      <c r="M1275" s="272">
        <v>158.30968195</v>
      </c>
    </row>
    <row r="1276" spans="1:13" x14ac:dyDescent="0.3">
      <c r="A1276" s="266" t="s">
        <v>1303</v>
      </c>
      <c r="B1276" s="267">
        <v>1000028570</v>
      </c>
      <c r="C1276" s="267">
        <v>1000028571</v>
      </c>
      <c r="D1276" s="268" t="s">
        <v>60</v>
      </c>
      <c r="E1276" s="268" t="s">
        <v>60</v>
      </c>
      <c r="F1276" s="269"/>
      <c r="G1276" s="269"/>
      <c r="H1276" s="268" t="s">
        <v>60</v>
      </c>
      <c r="I1276" s="268" t="s">
        <v>60</v>
      </c>
      <c r="J1276" s="273"/>
      <c r="K1276" s="273"/>
      <c r="L1276" s="271">
        <v>138.85504499999999</v>
      </c>
      <c r="M1276" s="272">
        <v>31.93666035</v>
      </c>
    </row>
    <row r="1277" spans="1:13" x14ac:dyDescent="0.3">
      <c r="A1277" s="266" t="s">
        <v>1304</v>
      </c>
      <c r="B1277" s="267">
        <v>1000028564</v>
      </c>
      <c r="C1277" s="267">
        <v>1000028565</v>
      </c>
      <c r="D1277" s="268" t="s">
        <v>60</v>
      </c>
      <c r="E1277" s="268" t="s">
        <v>60</v>
      </c>
      <c r="F1277" s="269"/>
      <c r="G1277" s="269"/>
      <c r="H1277" s="268" t="s">
        <v>60</v>
      </c>
      <c r="I1277" s="268" t="s">
        <v>60</v>
      </c>
      <c r="J1277" s="273"/>
      <c r="K1277" s="273"/>
      <c r="L1277" s="271">
        <v>115.7125375</v>
      </c>
      <c r="M1277" s="272">
        <v>26.613883625</v>
      </c>
    </row>
    <row r="1278" spans="1:13" x14ac:dyDescent="0.3">
      <c r="A1278" s="266" t="s">
        <v>1305</v>
      </c>
      <c r="B1278" s="267">
        <v>1000028554</v>
      </c>
      <c r="C1278" s="267">
        <v>1000028555</v>
      </c>
      <c r="D1278" s="268" t="s">
        <v>60</v>
      </c>
      <c r="E1278" s="268" t="s">
        <v>60</v>
      </c>
      <c r="F1278" s="269"/>
      <c r="G1278" s="269"/>
      <c r="H1278" s="268" t="s">
        <v>60</v>
      </c>
      <c r="I1278" s="268" t="s">
        <v>60</v>
      </c>
      <c r="J1278" s="273"/>
      <c r="K1278" s="273"/>
      <c r="L1278" s="271">
        <v>276.21702499999998</v>
      </c>
      <c r="M1278" s="272">
        <v>63.529915750000001</v>
      </c>
    </row>
    <row r="1279" spans="1:13" x14ac:dyDescent="0.3">
      <c r="A1279" s="266" t="s">
        <v>1306</v>
      </c>
      <c r="B1279" s="267">
        <v>1000028546</v>
      </c>
      <c r="C1279" s="267">
        <v>1000028547</v>
      </c>
      <c r="D1279" s="268" t="s">
        <v>60</v>
      </c>
      <c r="E1279" s="268" t="s">
        <v>60</v>
      </c>
      <c r="F1279" s="269"/>
      <c r="G1279" s="269"/>
      <c r="H1279" s="268" t="s">
        <v>60</v>
      </c>
      <c r="I1279" s="268" t="s">
        <v>60</v>
      </c>
      <c r="J1279" s="273"/>
      <c r="K1279" s="273"/>
      <c r="L1279" s="271">
        <v>192.60538499999998</v>
      </c>
      <c r="M1279" s="272">
        <v>44.299238549999998</v>
      </c>
    </row>
    <row r="1280" spans="1:13" x14ac:dyDescent="0.3">
      <c r="A1280" s="266" t="s">
        <v>1307</v>
      </c>
      <c r="B1280" s="267">
        <v>1000043057</v>
      </c>
      <c r="C1280" s="267">
        <v>1000043058</v>
      </c>
      <c r="D1280" s="268" t="s">
        <v>60</v>
      </c>
      <c r="E1280" s="268" t="s">
        <v>60</v>
      </c>
      <c r="F1280" s="269"/>
      <c r="G1280" s="269"/>
      <c r="H1280" s="268" t="s">
        <v>60</v>
      </c>
      <c r="I1280" s="268" t="s">
        <v>60</v>
      </c>
      <c r="J1280" s="273"/>
      <c r="K1280" s="273"/>
      <c r="L1280" s="271">
        <v>172.44900749999999</v>
      </c>
      <c r="M1280" s="272">
        <v>39.663271725000001</v>
      </c>
    </row>
    <row r="1281" spans="1:13" ht="24" x14ac:dyDescent="0.3">
      <c r="A1281" s="266" t="s">
        <v>1308</v>
      </c>
      <c r="B1281" s="267">
        <v>1000043760</v>
      </c>
      <c r="C1281" s="267">
        <v>1000043761</v>
      </c>
      <c r="D1281" s="268" t="s">
        <v>60</v>
      </c>
      <c r="E1281" s="268" t="s">
        <v>60</v>
      </c>
      <c r="F1281" s="269"/>
      <c r="G1281" s="269"/>
      <c r="H1281" s="268" t="s">
        <v>60</v>
      </c>
      <c r="I1281" s="268" t="s">
        <v>60</v>
      </c>
      <c r="J1281" s="273"/>
      <c r="K1281" s="273"/>
      <c r="L1281" s="271">
        <v>207.536035</v>
      </c>
      <c r="M1281" s="272">
        <v>47.733288049999999</v>
      </c>
    </row>
    <row r="1282" spans="1:13" ht="24" x14ac:dyDescent="0.3">
      <c r="A1282" s="266" t="s">
        <v>1309</v>
      </c>
      <c r="B1282" s="267">
        <v>1000028308</v>
      </c>
      <c r="C1282" s="267">
        <v>1000028309</v>
      </c>
      <c r="D1282" s="268" t="s">
        <v>60</v>
      </c>
      <c r="E1282" s="268" t="s">
        <v>60</v>
      </c>
      <c r="F1282" s="269"/>
      <c r="G1282" s="269"/>
      <c r="H1282" s="268" t="s">
        <v>60</v>
      </c>
      <c r="I1282" s="268" t="s">
        <v>60</v>
      </c>
      <c r="J1282" s="273"/>
      <c r="K1282" s="273"/>
      <c r="L1282" s="271">
        <v>688.30296499999997</v>
      </c>
      <c r="M1282" s="272">
        <v>158.30968195</v>
      </c>
    </row>
    <row r="1283" spans="1:13" ht="24" x14ac:dyDescent="0.3">
      <c r="A1283" s="266" t="s">
        <v>1310</v>
      </c>
      <c r="B1283" s="267">
        <v>1000028320</v>
      </c>
      <c r="C1283" s="267">
        <v>1000028323</v>
      </c>
      <c r="D1283" s="268" t="s">
        <v>60</v>
      </c>
      <c r="E1283" s="268" t="s">
        <v>60</v>
      </c>
      <c r="F1283" s="269"/>
      <c r="G1283" s="269"/>
      <c r="H1283" s="268" t="s">
        <v>60</v>
      </c>
      <c r="I1283" s="268" t="s">
        <v>60</v>
      </c>
      <c r="J1283" s="273"/>
      <c r="K1283" s="273"/>
      <c r="L1283" s="271">
        <v>276.21702499999998</v>
      </c>
      <c r="M1283" s="272">
        <v>63.529915750000001</v>
      </c>
    </row>
    <row r="1284" spans="1:13" ht="24" x14ac:dyDescent="0.3">
      <c r="A1284" s="266" t="s">
        <v>1311</v>
      </c>
      <c r="B1284" s="267">
        <v>1000028334</v>
      </c>
      <c r="C1284" s="267">
        <v>1000028335</v>
      </c>
      <c r="D1284" s="268" t="s">
        <v>60</v>
      </c>
      <c r="E1284" s="268" t="s">
        <v>60</v>
      </c>
      <c r="F1284" s="269"/>
      <c r="G1284" s="269"/>
      <c r="H1284" s="268" t="s">
        <v>60</v>
      </c>
      <c r="I1284" s="268" t="s">
        <v>60</v>
      </c>
      <c r="J1284" s="273"/>
      <c r="K1284" s="273"/>
      <c r="L1284" s="271">
        <v>138.85504499999999</v>
      </c>
      <c r="M1284" s="272">
        <v>31.93666035</v>
      </c>
    </row>
    <row r="1285" spans="1:13" ht="24" x14ac:dyDescent="0.3">
      <c r="A1285" s="266" t="s">
        <v>1312</v>
      </c>
      <c r="B1285" s="267">
        <v>1000028316</v>
      </c>
      <c r="C1285" s="267">
        <v>1000028319</v>
      </c>
      <c r="D1285" s="268" t="s">
        <v>60</v>
      </c>
      <c r="E1285" s="268" t="s">
        <v>60</v>
      </c>
      <c r="F1285" s="269"/>
      <c r="G1285" s="269"/>
      <c r="H1285" s="268" t="s">
        <v>60</v>
      </c>
      <c r="I1285" s="268" t="s">
        <v>60</v>
      </c>
      <c r="J1285" s="273"/>
      <c r="K1285" s="273"/>
      <c r="L1285" s="271">
        <v>192.60538499999998</v>
      </c>
      <c r="M1285" s="272">
        <v>44.299238549999998</v>
      </c>
    </row>
    <row r="1286" spans="1:13" x14ac:dyDescent="0.3">
      <c r="A1286" s="266" t="s">
        <v>1313</v>
      </c>
      <c r="B1286" s="267">
        <v>1000028313</v>
      </c>
      <c r="C1286" s="267">
        <v>1000028324</v>
      </c>
      <c r="D1286" s="268" t="s">
        <v>60</v>
      </c>
      <c r="E1286" s="268" t="s">
        <v>60</v>
      </c>
      <c r="F1286" s="269"/>
      <c r="G1286" s="269"/>
      <c r="H1286" s="268" t="s">
        <v>60</v>
      </c>
      <c r="I1286" s="268" t="s">
        <v>60</v>
      </c>
      <c r="J1286" s="273"/>
      <c r="K1286" s="273"/>
      <c r="L1286" s="271">
        <v>138.85504499999999</v>
      </c>
      <c r="M1286" s="272">
        <v>31.93666035</v>
      </c>
    </row>
    <row r="1287" spans="1:13" ht="24" x14ac:dyDescent="0.3">
      <c r="A1287" s="266" t="s">
        <v>1314</v>
      </c>
      <c r="B1287" s="267">
        <v>1000028330</v>
      </c>
      <c r="C1287" s="267">
        <v>1000028333</v>
      </c>
      <c r="D1287" s="268" t="s">
        <v>60</v>
      </c>
      <c r="E1287" s="268" t="s">
        <v>60</v>
      </c>
      <c r="F1287" s="269"/>
      <c r="G1287" s="269"/>
      <c r="H1287" s="268" t="s">
        <v>60</v>
      </c>
      <c r="I1287" s="268" t="s">
        <v>60</v>
      </c>
      <c r="J1287" s="273"/>
      <c r="K1287" s="273"/>
      <c r="L1287" s="271">
        <v>115.7125375</v>
      </c>
      <c r="M1287" s="272">
        <v>26.613883625</v>
      </c>
    </row>
    <row r="1288" spans="1:13" x14ac:dyDescent="0.3">
      <c r="A1288" s="266" t="s">
        <v>1315</v>
      </c>
      <c r="B1288" s="267">
        <v>1000028328</v>
      </c>
      <c r="C1288" s="267">
        <v>1000028329</v>
      </c>
      <c r="D1288" s="268" t="s">
        <v>60</v>
      </c>
      <c r="E1288" s="268" t="s">
        <v>60</v>
      </c>
      <c r="F1288" s="269"/>
      <c r="G1288" s="269"/>
      <c r="H1288" s="268" t="s">
        <v>60</v>
      </c>
      <c r="I1288" s="268" t="s">
        <v>60</v>
      </c>
      <c r="J1288" s="273"/>
      <c r="K1288" s="273"/>
      <c r="L1288" s="271">
        <v>172.44900749999999</v>
      </c>
      <c r="M1288" s="272">
        <v>39.663271725000001</v>
      </c>
    </row>
    <row r="1289" spans="1:13" x14ac:dyDescent="0.3">
      <c r="A1289" s="266" t="s">
        <v>1316</v>
      </c>
      <c r="B1289" s="267">
        <v>1000043766</v>
      </c>
      <c r="C1289" s="267">
        <v>1000043817</v>
      </c>
      <c r="D1289" s="268" t="s">
        <v>60</v>
      </c>
      <c r="E1289" s="268" t="s">
        <v>60</v>
      </c>
      <c r="F1289" s="269"/>
      <c r="G1289" s="269"/>
      <c r="H1289" s="268" t="s">
        <v>60</v>
      </c>
      <c r="I1289" s="268" t="s">
        <v>60</v>
      </c>
      <c r="J1289" s="273"/>
      <c r="K1289" s="273"/>
      <c r="L1289" s="271">
        <v>288.16154499999999</v>
      </c>
      <c r="M1289" s="272">
        <v>66.277155350000001</v>
      </c>
    </row>
    <row r="1290" spans="1:13" x14ac:dyDescent="0.3">
      <c r="A1290" s="266" t="s">
        <v>1317</v>
      </c>
      <c r="B1290" s="267">
        <v>1000028314</v>
      </c>
      <c r="C1290" s="267">
        <v>1000028315</v>
      </c>
      <c r="D1290" s="268" t="s">
        <v>60</v>
      </c>
      <c r="E1290" s="268" t="s">
        <v>60</v>
      </c>
      <c r="F1290" s="269"/>
      <c r="G1290" s="269"/>
      <c r="H1290" s="268" t="s">
        <v>60</v>
      </c>
      <c r="I1290" s="268" t="s">
        <v>60</v>
      </c>
      <c r="J1290" s="273"/>
      <c r="K1290" s="273"/>
      <c r="L1290" s="271">
        <v>207.536035</v>
      </c>
      <c r="M1290" s="272">
        <v>47.733288049999999</v>
      </c>
    </row>
    <row r="1291" spans="1:13" ht="24" x14ac:dyDescent="0.3">
      <c r="A1291" s="266" t="s">
        <v>1318</v>
      </c>
      <c r="B1291" s="267">
        <v>1000028317</v>
      </c>
      <c r="C1291" s="267">
        <v>1000028318</v>
      </c>
      <c r="D1291" s="268" t="s">
        <v>60</v>
      </c>
      <c r="E1291" s="268" t="s">
        <v>60</v>
      </c>
      <c r="F1291" s="269"/>
      <c r="G1291" s="269"/>
      <c r="H1291" s="268" t="s">
        <v>60</v>
      </c>
      <c r="I1291" s="268" t="s">
        <v>60</v>
      </c>
      <c r="J1291" s="273"/>
      <c r="K1291" s="273"/>
      <c r="L1291" s="271">
        <v>480.0203975</v>
      </c>
      <c r="M1291" s="272">
        <v>110.40469142500001</v>
      </c>
    </row>
    <row r="1292" spans="1:13" ht="24" x14ac:dyDescent="0.3">
      <c r="A1292" s="266" t="s">
        <v>1319</v>
      </c>
      <c r="B1292" s="267">
        <v>1000028321</v>
      </c>
      <c r="C1292" s="267">
        <v>1000028322</v>
      </c>
      <c r="D1292" s="268" t="s">
        <v>60</v>
      </c>
      <c r="E1292" s="268" t="s">
        <v>60</v>
      </c>
      <c r="F1292" s="269"/>
      <c r="G1292" s="269"/>
      <c r="H1292" s="268" t="s">
        <v>60</v>
      </c>
      <c r="I1292" s="268" t="s">
        <v>60</v>
      </c>
      <c r="J1292" s="273"/>
      <c r="K1292" s="273"/>
      <c r="L1292" s="271">
        <v>688.30296499999997</v>
      </c>
      <c r="M1292" s="272">
        <v>158.30968195</v>
      </c>
    </row>
    <row r="1293" spans="1:13" ht="24" x14ac:dyDescent="0.3">
      <c r="A1293" s="266" t="s">
        <v>1320</v>
      </c>
      <c r="B1293" s="267">
        <v>1000028304</v>
      </c>
      <c r="C1293" s="267">
        <v>1000028305</v>
      </c>
      <c r="D1293" s="268" t="s">
        <v>60</v>
      </c>
      <c r="E1293" s="268" t="s">
        <v>60</v>
      </c>
      <c r="F1293" s="269"/>
      <c r="G1293" s="269"/>
      <c r="H1293" s="268" t="s">
        <v>60</v>
      </c>
      <c r="I1293" s="268" t="s">
        <v>60</v>
      </c>
      <c r="J1293" s="273"/>
      <c r="K1293" s="273"/>
      <c r="L1293" s="271">
        <v>688.30296499999997</v>
      </c>
      <c r="M1293" s="272">
        <v>158.30968195</v>
      </c>
    </row>
    <row r="1294" spans="1:13" x14ac:dyDescent="0.3">
      <c r="A1294" s="266" t="s">
        <v>1321</v>
      </c>
      <c r="B1294" s="267">
        <v>1000028038</v>
      </c>
      <c r="C1294" s="267">
        <v>1000028039</v>
      </c>
      <c r="D1294" s="268" t="s">
        <v>60</v>
      </c>
      <c r="E1294" s="268" t="s">
        <v>60</v>
      </c>
      <c r="F1294" s="269"/>
      <c r="G1294" s="269"/>
      <c r="H1294" s="268" t="s">
        <v>60</v>
      </c>
      <c r="I1294" s="268" t="s">
        <v>60</v>
      </c>
      <c r="J1294" s="273"/>
      <c r="K1294" s="273"/>
      <c r="L1294" s="271">
        <v>16028.799307499999</v>
      </c>
      <c r="M1294" s="272">
        <v>3686.6238407250003</v>
      </c>
    </row>
    <row r="1295" spans="1:13" x14ac:dyDescent="0.3">
      <c r="A1295" s="266" t="s">
        <v>1322</v>
      </c>
      <c r="B1295" s="267">
        <v>1000028923</v>
      </c>
      <c r="C1295" s="267">
        <v>1000028924</v>
      </c>
      <c r="D1295" s="268" t="s">
        <v>60</v>
      </c>
      <c r="E1295" s="268" t="s">
        <v>60</v>
      </c>
      <c r="F1295" s="269"/>
      <c r="G1295" s="269"/>
      <c r="H1295" s="268" t="s">
        <v>60</v>
      </c>
      <c r="I1295" s="268" t="s">
        <v>60</v>
      </c>
      <c r="J1295" s="273"/>
      <c r="K1295" s="273"/>
      <c r="L1295" s="271">
        <v>9159.2072424999988</v>
      </c>
      <c r="M1295" s="272">
        <v>2106.6176657749998</v>
      </c>
    </row>
    <row r="1296" spans="1:13" x14ac:dyDescent="0.3">
      <c r="A1296" s="266" t="s">
        <v>1323</v>
      </c>
      <c r="B1296" s="267">
        <v>1000028594</v>
      </c>
      <c r="C1296" s="267">
        <v>1000028597</v>
      </c>
      <c r="D1296" s="268" t="s">
        <v>60</v>
      </c>
      <c r="E1296" s="268" t="s">
        <v>60</v>
      </c>
      <c r="F1296" s="269"/>
      <c r="G1296" s="269"/>
      <c r="H1296" s="268" t="s">
        <v>60</v>
      </c>
      <c r="I1296" s="268" t="s">
        <v>60</v>
      </c>
      <c r="J1296" s="273"/>
      <c r="K1296" s="273"/>
      <c r="L1296" s="271">
        <v>1374.3663325</v>
      </c>
      <c r="M1296" s="272">
        <v>316.104256475</v>
      </c>
    </row>
    <row r="1297" spans="1:13" x14ac:dyDescent="0.3">
      <c r="A1297" s="266" t="s">
        <v>1324</v>
      </c>
      <c r="B1297" s="267">
        <v>1000028655</v>
      </c>
      <c r="C1297" s="267">
        <v>1000028656</v>
      </c>
      <c r="D1297" s="268" t="s">
        <v>60</v>
      </c>
      <c r="E1297" s="268" t="s">
        <v>60</v>
      </c>
      <c r="F1297" s="269"/>
      <c r="G1297" s="269"/>
      <c r="H1297" s="268" t="s">
        <v>60</v>
      </c>
      <c r="I1297" s="268" t="s">
        <v>60</v>
      </c>
      <c r="J1297" s="273"/>
      <c r="K1297" s="273"/>
      <c r="L1297" s="271">
        <v>4579.9768875</v>
      </c>
      <c r="M1297" s="272">
        <v>1053.3946841250001</v>
      </c>
    </row>
    <row r="1298" spans="1:13" x14ac:dyDescent="0.3">
      <c r="A1298" s="266" t="s">
        <v>1325</v>
      </c>
      <c r="B1298" s="267">
        <v>1000028154</v>
      </c>
      <c r="C1298" s="267">
        <v>1000028155</v>
      </c>
      <c r="D1298" s="268" t="s">
        <v>60</v>
      </c>
      <c r="E1298" s="268" t="s">
        <v>60</v>
      </c>
      <c r="F1298" s="269"/>
      <c r="G1298" s="269"/>
      <c r="H1298" s="268" t="s">
        <v>60</v>
      </c>
      <c r="I1298" s="268" t="s">
        <v>60</v>
      </c>
      <c r="J1298" s="273"/>
      <c r="K1298" s="273"/>
      <c r="L1298" s="271">
        <v>4579.9768875</v>
      </c>
      <c r="M1298" s="272">
        <v>1053.3946841250001</v>
      </c>
    </row>
    <row r="1299" spans="1:13" x14ac:dyDescent="0.3">
      <c r="A1299" s="266" t="s">
        <v>1326</v>
      </c>
      <c r="B1299" s="267">
        <v>1000028423</v>
      </c>
      <c r="C1299" s="267">
        <v>1000028426</v>
      </c>
      <c r="D1299" s="268" t="s">
        <v>60</v>
      </c>
      <c r="E1299" s="268" t="s">
        <v>60</v>
      </c>
      <c r="F1299" s="269"/>
      <c r="G1299" s="269"/>
      <c r="H1299" s="268" t="s">
        <v>60</v>
      </c>
      <c r="I1299" s="268" t="s">
        <v>60</v>
      </c>
      <c r="J1299" s="273"/>
      <c r="K1299" s="273"/>
      <c r="L1299" s="271">
        <v>27.547049249999997</v>
      </c>
      <c r="M1299" s="272">
        <v>6.3358213274999997</v>
      </c>
    </row>
    <row r="1300" spans="1:13" x14ac:dyDescent="0.3">
      <c r="A1300" s="266" t="s">
        <v>1327</v>
      </c>
      <c r="B1300" s="267">
        <v>1000041019</v>
      </c>
      <c r="C1300" s="267">
        <v>1000041020</v>
      </c>
      <c r="D1300" s="268" t="s">
        <v>60</v>
      </c>
      <c r="E1300" s="268" t="s">
        <v>60</v>
      </c>
      <c r="F1300" s="269"/>
      <c r="G1300" s="269"/>
      <c r="H1300" s="268" t="s">
        <v>60</v>
      </c>
      <c r="I1300" s="268" t="s">
        <v>60</v>
      </c>
      <c r="J1300" s="273"/>
      <c r="K1300" s="273"/>
      <c r="L1300" s="271">
        <v>1374.3663325</v>
      </c>
      <c r="M1300" s="272">
        <v>316.104256475</v>
      </c>
    </row>
    <row r="1301" spans="1:13" x14ac:dyDescent="0.3">
      <c r="A1301" s="266" t="s">
        <v>1328</v>
      </c>
      <c r="B1301" s="267">
        <v>1000028920</v>
      </c>
      <c r="C1301" s="267">
        <v>1000028921</v>
      </c>
      <c r="D1301" s="268" t="s">
        <v>60</v>
      </c>
      <c r="E1301" s="268" t="s">
        <v>60</v>
      </c>
      <c r="F1301" s="269"/>
      <c r="G1301" s="269"/>
      <c r="H1301" s="268" t="s">
        <v>60</v>
      </c>
      <c r="I1301" s="268" t="s">
        <v>60</v>
      </c>
      <c r="J1301" s="273"/>
      <c r="K1301" s="273"/>
      <c r="L1301" s="271">
        <v>85.851237499999996</v>
      </c>
      <c r="M1301" s="272">
        <v>19.745784624999999</v>
      </c>
    </row>
    <row r="1302" spans="1:13" x14ac:dyDescent="0.3">
      <c r="A1302" s="266" t="s">
        <v>1329</v>
      </c>
      <c r="B1302" s="267">
        <v>1000028904</v>
      </c>
      <c r="C1302" s="267">
        <v>1000028905</v>
      </c>
      <c r="D1302" s="268" t="s">
        <v>60</v>
      </c>
      <c r="E1302" s="268" t="s">
        <v>60</v>
      </c>
      <c r="F1302" s="269"/>
      <c r="G1302" s="269"/>
      <c r="H1302" s="268" t="s">
        <v>60</v>
      </c>
      <c r="I1302" s="268" t="s">
        <v>60</v>
      </c>
      <c r="J1302" s="273"/>
      <c r="K1302" s="273"/>
      <c r="L1302" s="271">
        <v>67.785150999999999</v>
      </c>
      <c r="M1302" s="272">
        <v>15.59058473</v>
      </c>
    </row>
    <row r="1303" spans="1:13" x14ac:dyDescent="0.3">
      <c r="A1303" s="266" t="s">
        <v>1330</v>
      </c>
      <c r="B1303" s="267">
        <v>1000029206</v>
      </c>
      <c r="C1303" s="267">
        <v>1000029209</v>
      </c>
      <c r="D1303" s="268" t="s">
        <v>60</v>
      </c>
      <c r="E1303" s="268" t="s">
        <v>60</v>
      </c>
      <c r="F1303" s="269"/>
      <c r="G1303" s="269"/>
      <c r="H1303" s="268" t="s">
        <v>60</v>
      </c>
      <c r="I1303" s="268" t="s">
        <v>60</v>
      </c>
      <c r="J1303" s="273"/>
      <c r="K1303" s="273"/>
      <c r="L1303" s="271">
        <v>28.666847999999998</v>
      </c>
      <c r="M1303" s="272">
        <v>6.5933750399999997</v>
      </c>
    </row>
    <row r="1304" spans="1:13" ht="24" x14ac:dyDescent="0.3">
      <c r="A1304" s="266" t="s">
        <v>1331</v>
      </c>
      <c r="B1304" s="267">
        <v>1000041304</v>
      </c>
      <c r="C1304" s="267">
        <v>1000041305</v>
      </c>
      <c r="D1304" s="268" t="s">
        <v>60</v>
      </c>
      <c r="E1304" s="268" t="s">
        <v>60</v>
      </c>
      <c r="F1304" s="269"/>
      <c r="G1304" s="269"/>
      <c r="H1304" s="268" t="s">
        <v>60</v>
      </c>
      <c r="I1304" s="268" t="s">
        <v>60</v>
      </c>
      <c r="J1304" s="273"/>
      <c r="K1304" s="273"/>
      <c r="L1304" s="271">
        <v>1374.3663325</v>
      </c>
      <c r="M1304" s="272">
        <v>316.104256475</v>
      </c>
    </row>
    <row r="1305" spans="1:13" ht="24" x14ac:dyDescent="0.3">
      <c r="A1305" s="266" t="s">
        <v>1332</v>
      </c>
      <c r="B1305" s="267">
        <v>1000028916</v>
      </c>
      <c r="C1305" s="267">
        <v>1000028917</v>
      </c>
      <c r="D1305" s="268" t="s">
        <v>60</v>
      </c>
      <c r="E1305" s="268" t="s">
        <v>60</v>
      </c>
      <c r="F1305" s="269"/>
      <c r="G1305" s="269"/>
      <c r="H1305" s="268" t="s">
        <v>60</v>
      </c>
      <c r="I1305" s="268" t="s">
        <v>60</v>
      </c>
      <c r="J1305" s="273"/>
      <c r="K1305" s="273"/>
      <c r="L1305" s="271">
        <v>99.288822499999995</v>
      </c>
      <c r="M1305" s="272">
        <v>22.836429174999999</v>
      </c>
    </row>
    <row r="1306" spans="1:13" ht="24" x14ac:dyDescent="0.3">
      <c r="A1306" s="266" t="s">
        <v>1333</v>
      </c>
      <c r="B1306" s="267">
        <v>1000028900</v>
      </c>
      <c r="C1306" s="267">
        <v>1000028901</v>
      </c>
      <c r="D1306" s="268" t="s">
        <v>60</v>
      </c>
      <c r="E1306" s="268" t="s">
        <v>60</v>
      </c>
      <c r="F1306" s="269"/>
      <c r="G1306" s="269"/>
      <c r="H1306" s="268" t="s">
        <v>60</v>
      </c>
      <c r="I1306" s="268" t="s">
        <v>60</v>
      </c>
      <c r="J1306" s="273"/>
      <c r="K1306" s="273"/>
      <c r="L1306" s="271">
        <v>183.646995</v>
      </c>
      <c r="M1306" s="272">
        <v>42.238808850000005</v>
      </c>
    </row>
    <row r="1307" spans="1:13" x14ac:dyDescent="0.3">
      <c r="A1307" s="266" t="s">
        <v>1334</v>
      </c>
      <c r="B1307" s="267">
        <v>1000028912</v>
      </c>
      <c r="C1307" s="267">
        <v>1000028913</v>
      </c>
      <c r="D1307" s="268" t="s">
        <v>60</v>
      </c>
      <c r="E1307" s="268" t="s">
        <v>60</v>
      </c>
      <c r="F1307" s="269"/>
      <c r="G1307" s="269"/>
      <c r="H1307" s="268" t="s">
        <v>60</v>
      </c>
      <c r="I1307" s="268" t="s">
        <v>60</v>
      </c>
      <c r="J1307" s="273"/>
      <c r="K1307" s="273"/>
      <c r="L1307" s="271">
        <v>41.283247249999995</v>
      </c>
      <c r="M1307" s="272">
        <v>9.495146867499999</v>
      </c>
    </row>
    <row r="1308" spans="1:13" x14ac:dyDescent="0.3">
      <c r="A1308" s="266" t="s">
        <v>1335</v>
      </c>
      <c r="B1308" s="267">
        <v>1000028346</v>
      </c>
      <c r="C1308" s="267">
        <v>1000028347</v>
      </c>
      <c r="D1308" s="268" t="s">
        <v>60</v>
      </c>
      <c r="E1308" s="268" t="s">
        <v>60</v>
      </c>
      <c r="F1308" s="269"/>
      <c r="G1308" s="269"/>
      <c r="H1308" s="268" t="s">
        <v>60</v>
      </c>
      <c r="I1308" s="268" t="s">
        <v>60</v>
      </c>
      <c r="J1308" s="273"/>
      <c r="K1308" s="273"/>
      <c r="L1308" s="271">
        <v>138.85504499999999</v>
      </c>
      <c r="M1308" s="272">
        <v>31.93666035</v>
      </c>
    </row>
    <row r="1309" spans="1:13" x14ac:dyDescent="0.3">
      <c r="A1309" s="266" t="s">
        <v>1336</v>
      </c>
      <c r="B1309" s="267">
        <v>1000028344</v>
      </c>
      <c r="C1309" s="267">
        <v>1000028345</v>
      </c>
      <c r="D1309" s="268" t="s">
        <v>60</v>
      </c>
      <c r="E1309" s="268" t="s">
        <v>60</v>
      </c>
      <c r="F1309" s="269"/>
      <c r="G1309" s="269"/>
      <c r="H1309" s="268" t="s">
        <v>60</v>
      </c>
      <c r="I1309" s="268" t="s">
        <v>60</v>
      </c>
      <c r="J1309" s="273"/>
      <c r="K1309" s="273"/>
      <c r="L1309" s="271">
        <v>276.21702499999998</v>
      </c>
      <c r="M1309" s="272">
        <v>63.529915750000001</v>
      </c>
    </row>
    <row r="1310" spans="1:13" x14ac:dyDescent="0.3">
      <c r="A1310" s="266" t="s">
        <v>1337</v>
      </c>
      <c r="B1310" s="267">
        <v>1000051448</v>
      </c>
      <c r="C1310" s="267">
        <v>1000051449</v>
      </c>
      <c r="D1310" s="268" t="s">
        <v>60</v>
      </c>
      <c r="E1310" s="268" t="s">
        <v>60</v>
      </c>
      <c r="F1310" s="269"/>
      <c r="G1310" s="269"/>
      <c r="H1310" s="268" t="s">
        <v>60</v>
      </c>
      <c r="I1310" s="268" t="s">
        <v>60</v>
      </c>
      <c r="J1310" s="273"/>
      <c r="K1310" s="273"/>
      <c r="L1310" s="271">
        <v>16028.799307499999</v>
      </c>
      <c r="M1310" s="272">
        <v>3686.6238407250003</v>
      </c>
    </row>
    <row r="1311" spans="1:13" x14ac:dyDescent="0.3">
      <c r="A1311" s="266" t="s">
        <v>1338</v>
      </c>
      <c r="B1311" s="267">
        <v>1000028696</v>
      </c>
      <c r="C1311" s="267">
        <v>1000028697</v>
      </c>
      <c r="D1311" s="268" t="s">
        <v>60</v>
      </c>
      <c r="E1311" s="268" t="s">
        <v>60</v>
      </c>
      <c r="F1311" s="269"/>
      <c r="G1311" s="269"/>
      <c r="H1311" s="268" t="s">
        <v>60</v>
      </c>
      <c r="I1311" s="268" t="s">
        <v>60</v>
      </c>
      <c r="J1311" s="273"/>
      <c r="K1311" s="273"/>
      <c r="L1311" s="271">
        <v>68.755643249999991</v>
      </c>
      <c r="M1311" s="272">
        <v>15.813797947499999</v>
      </c>
    </row>
    <row r="1312" spans="1:13" x14ac:dyDescent="0.3">
      <c r="A1312" s="266" t="s">
        <v>1339</v>
      </c>
      <c r="B1312" s="267">
        <v>1000028663</v>
      </c>
      <c r="C1312" s="267">
        <v>1000028664</v>
      </c>
      <c r="D1312" s="268" t="s">
        <v>60</v>
      </c>
      <c r="E1312" s="268" t="s">
        <v>60</v>
      </c>
      <c r="F1312" s="269"/>
      <c r="G1312" s="269"/>
      <c r="H1312" s="268" t="s">
        <v>60</v>
      </c>
      <c r="I1312" s="268" t="s">
        <v>60</v>
      </c>
      <c r="J1312" s="273"/>
      <c r="K1312" s="273"/>
      <c r="L1312" s="271">
        <v>1374.3663325</v>
      </c>
      <c r="M1312" s="272">
        <v>316.104256475</v>
      </c>
    </row>
    <row r="1313" spans="1:13" x14ac:dyDescent="0.3">
      <c r="A1313" s="266" t="s">
        <v>1340</v>
      </c>
      <c r="B1313" s="267">
        <v>1000028666</v>
      </c>
      <c r="C1313" s="267">
        <v>1000028667</v>
      </c>
      <c r="D1313" s="268" t="s">
        <v>60</v>
      </c>
      <c r="E1313" s="268" t="s">
        <v>60</v>
      </c>
      <c r="F1313" s="269"/>
      <c r="G1313" s="269"/>
      <c r="H1313" s="268" t="s">
        <v>60</v>
      </c>
      <c r="I1313" s="268" t="s">
        <v>60</v>
      </c>
      <c r="J1313" s="273"/>
      <c r="K1313" s="273"/>
      <c r="L1313" s="271">
        <v>276.21702499999998</v>
      </c>
      <c r="M1313" s="272">
        <v>63.529915750000001</v>
      </c>
    </row>
    <row r="1314" spans="1:13" x14ac:dyDescent="0.3">
      <c r="A1314" s="266" t="s">
        <v>1341</v>
      </c>
      <c r="B1314" s="267">
        <v>1000028680</v>
      </c>
      <c r="C1314" s="267">
        <v>1000028681</v>
      </c>
      <c r="D1314" s="268" t="s">
        <v>60</v>
      </c>
      <c r="E1314" s="268" t="s">
        <v>60</v>
      </c>
      <c r="F1314" s="269"/>
      <c r="G1314" s="269"/>
      <c r="H1314" s="268" t="s">
        <v>60</v>
      </c>
      <c r="I1314" s="268" t="s">
        <v>60</v>
      </c>
      <c r="J1314" s="273"/>
      <c r="K1314" s="273"/>
      <c r="L1314" s="271">
        <v>138.85504499999999</v>
      </c>
      <c r="M1314" s="272">
        <v>31.93666035</v>
      </c>
    </row>
    <row r="1315" spans="1:13" x14ac:dyDescent="0.3">
      <c r="A1315" s="266" t="s">
        <v>1342</v>
      </c>
      <c r="B1315" s="267">
        <v>1000028693</v>
      </c>
      <c r="C1315" s="267">
        <v>1000028694</v>
      </c>
      <c r="D1315" s="268" t="s">
        <v>60</v>
      </c>
      <c r="E1315" s="268" t="s">
        <v>60</v>
      </c>
      <c r="F1315" s="269"/>
      <c r="G1315" s="269"/>
      <c r="H1315" s="268" t="s">
        <v>60</v>
      </c>
      <c r="I1315" s="268" t="s">
        <v>60</v>
      </c>
      <c r="J1315" s="273"/>
      <c r="K1315" s="273"/>
      <c r="L1315" s="271">
        <v>276.21702499999998</v>
      </c>
      <c r="M1315" s="272">
        <v>63.529915750000001</v>
      </c>
    </row>
    <row r="1316" spans="1:13" x14ac:dyDescent="0.3">
      <c r="A1316" s="266" t="s">
        <v>1343</v>
      </c>
      <c r="B1316" s="267">
        <v>1000028677</v>
      </c>
      <c r="C1316" s="267">
        <v>1000028678</v>
      </c>
      <c r="D1316" s="268" t="s">
        <v>60</v>
      </c>
      <c r="E1316" s="268" t="s">
        <v>60</v>
      </c>
      <c r="F1316" s="269"/>
      <c r="G1316" s="269"/>
      <c r="H1316" s="268" t="s">
        <v>60</v>
      </c>
      <c r="I1316" s="268" t="s">
        <v>60</v>
      </c>
      <c r="J1316" s="273"/>
      <c r="K1316" s="273"/>
      <c r="L1316" s="271">
        <v>1374.3663325</v>
      </c>
      <c r="M1316" s="272">
        <v>316.104256475</v>
      </c>
    </row>
    <row r="1317" spans="1:13" ht="24" x14ac:dyDescent="0.3">
      <c r="A1317" s="266" t="s">
        <v>1344</v>
      </c>
      <c r="B1317" s="267">
        <v>1000028986</v>
      </c>
      <c r="C1317" s="267">
        <v>1000028987</v>
      </c>
      <c r="D1317" s="268" t="s">
        <v>60</v>
      </c>
      <c r="E1317" s="268" t="s">
        <v>60</v>
      </c>
      <c r="F1317" s="269"/>
      <c r="G1317" s="269"/>
      <c r="H1317" s="268" t="s">
        <v>60</v>
      </c>
      <c r="I1317" s="268" t="s">
        <v>60</v>
      </c>
      <c r="J1317" s="273"/>
      <c r="K1317" s="273"/>
      <c r="L1317" s="271">
        <v>68.755643249999991</v>
      </c>
      <c r="M1317" s="272">
        <v>15.813797947499999</v>
      </c>
    </row>
    <row r="1318" spans="1:13" x14ac:dyDescent="0.3">
      <c r="A1318" s="266" t="s">
        <v>1345</v>
      </c>
      <c r="B1318" s="267">
        <v>1000028937</v>
      </c>
      <c r="C1318" s="267">
        <v>1000028938</v>
      </c>
      <c r="D1318" s="268" t="s">
        <v>60</v>
      </c>
      <c r="E1318" s="268" t="s">
        <v>60</v>
      </c>
      <c r="F1318" s="269"/>
      <c r="G1318" s="269"/>
      <c r="H1318" s="268" t="s">
        <v>60</v>
      </c>
      <c r="I1318" s="268" t="s">
        <v>60</v>
      </c>
      <c r="J1318" s="273"/>
      <c r="K1318" s="273"/>
      <c r="L1318" s="271">
        <v>4361.9893974999995</v>
      </c>
      <c r="M1318" s="272">
        <v>1003.2575614249999</v>
      </c>
    </row>
    <row r="1319" spans="1:13" x14ac:dyDescent="0.3">
      <c r="A1319" s="266" t="s">
        <v>1346</v>
      </c>
      <c r="B1319" s="267">
        <v>1000028767</v>
      </c>
      <c r="C1319" s="267">
        <v>1000028768</v>
      </c>
      <c r="D1319" s="268" t="s">
        <v>60</v>
      </c>
      <c r="E1319" s="268" t="s">
        <v>60</v>
      </c>
      <c r="F1319" s="269"/>
      <c r="G1319" s="269"/>
      <c r="H1319" s="268" t="s">
        <v>60</v>
      </c>
      <c r="I1319" s="268" t="s">
        <v>60</v>
      </c>
      <c r="J1319" s="273"/>
      <c r="K1319" s="273"/>
      <c r="L1319" s="271">
        <v>4361.9893974999995</v>
      </c>
      <c r="M1319" s="272">
        <v>1003.2575614249999</v>
      </c>
    </row>
    <row r="1320" spans="1:13" x14ac:dyDescent="0.3">
      <c r="A1320" s="266" t="s">
        <v>1347</v>
      </c>
      <c r="B1320" s="267">
        <v>1000028728</v>
      </c>
      <c r="C1320" s="267">
        <v>1000028729</v>
      </c>
      <c r="D1320" s="268" t="s">
        <v>60</v>
      </c>
      <c r="E1320" s="268" t="s">
        <v>60</v>
      </c>
      <c r="F1320" s="269"/>
      <c r="G1320" s="269"/>
      <c r="H1320" s="268" t="s">
        <v>60</v>
      </c>
      <c r="I1320" s="268" t="s">
        <v>60</v>
      </c>
      <c r="J1320" s="273"/>
      <c r="K1320" s="273"/>
      <c r="L1320" s="271">
        <v>132.13625249999998</v>
      </c>
      <c r="M1320" s="272">
        <v>30.391338074999997</v>
      </c>
    </row>
    <row r="1321" spans="1:13" ht="24" x14ac:dyDescent="0.3">
      <c r="A1321" s="266" t="s">
        <v>1348</v>
      </c>
      <c r="B1321" s="267">
        <v>1000028725</v>
      </c>
      <c r="C1321" s="267">
        <v>1000028726</v>
      </c>
      <c r="D1321" s="268" t="s">
        <v>60</v>
      </c>
      <c r="E1321" s="268" t="s">
        <v>60</v>
      </c>
      <c r="F1321" s="269"/>
      <c r="G1321" s="269"/>
      <c r="H1321" s="268" t="s">
        <v>60</v>
      </c>
      <c r="I1321" s="268" t="s">
        <v>60</v>
      </c>
      <c r="J1321" s="273"/>
      <c r="K1321" s="273"/>
      <c r="L1321" s="271">
        <v>1374.3663325</v>
      </c>
      <c r="M1321" s="272">
        <v>316.104256475</v>
      </c>
    </row>
    <row r="1322" spans="1:13" ht="24" x14ac:dyDescent="0.3">
      <c r="A1322" s="266" t="s">
        <v>1349</v>
      </c>
      <c r="B1322" s="267">
        <v>1000028702</v>
      </c>
      <c r="C1322" s="267">
        <v>1000028703</v>
      </c>
      <c r="D1322" s="268" t="s">
        <v>60</v>
      </c>
      <c r="E1322" s="268" t="s">
        <v>60</v>
      </c>
      <c r="F1322" s="269"/>
      <c r="G1322" s="269"/>
      <c r="H1322" s="268" t="s">
        <v>60</v>
      </c>
      <c r="I1322" s="268" t="s">
        <v>60</v>
      </c>
      <c r="J1322" s="273"/>
      <c r="K1322" s="273"/>
      <c r="L1322" s="271">
        <v>262.77943999999997</v>
      </c>
      <c r="M1322" s="272">
        <v>60.439271199999993</v>
      </c>
    </row>
    <row r="1323" spans="1:13" x14ac:dyDescent="0.3">
      <c r="A1323" s="266" t="s">
        <v>1350</v>
      </c>
      <c r="B1323" s="267">
        <v>1000028992</v>
      </c>
      <c r="C1323" s="267">
        <v>1000028993</v>
      </c>
      <c r="D1323" s="268" t="s">
        <v>60</v>
      </c>
      <c r="E1323" s="268" t="s">
        <v>60</v>
      </c>
      <c r="F1323" s="269"/>
      <c r="G1323" s="269"/>
      <c r="H1323" s="268" t="s">
        <v>60</v>
      </c>
      <c r="I1323" s="268" t="s">
        <v>60</v>
      </c>
      <c r="J1323" s="273"/>
      <c r="K1323" s="273"/>
      <c r="L1323" s="271">
        <v>138.85504499999999</v>
      </c>
      <c r="M1323" s="272">
        <v>31.93666035</v>
      </c>
    </row>
    <row r="1324" spans="1:13" x14ac:dyDescent="0.3">
      <c r="A1324" s="266" t="s">
        <v>1351</v>
      </c>
      <c r="B1324" s="267">
        <v>1000028982</v>
      </c>
      <c r="C1324" s="267">
        <v>1000028983</v>
      </c>
      <c r="D1324" s="268" t="s">
        <v>60</v>
      </c>
      <c r="E1324" s="268" t="s">
        <v>60</v>
      </c>
      <c r="F1324" s="269"/>
      <c r="G1324" s="269"/>
      <c r="H1324" s="268" t="s">
        <v>60</v>
      </c>
      <c r="I1324" s="268" t="s">
        <v>60</v>
      </c>
      <c r="J1324" s="273"/>
      <c r="K1324" s="273"/>
      <c r="L1324" s="271">
        <v>276.21702499999998</v>
      </c>
      <c r="M1324" s="272">
        <v>63.529915750000001</v>
      </c>
    </row>
    <row r="1325" spans="1:13" x14ac:dyDescent="0.3">
      <c r="A1325" s="266" t="s">
        <v>1352</v>
      </c>
      <c r="B1325" s="267">
        <v>1000034823</v>
      </c>
      <c r="C1325" s="267">
        <v>1000034824</v>
      </c>
      <c r="D1325" s="268" t="s">
        <v>60</v>
      </c>
      <c r="E1325" s="268" t="s">
        <v>60</v>
      </c>
      <c r="F1325" s="269"/>
      <c r="G1325" s="269"/>
      <c r="H1325" s="268" t="s">
        <v>60</v>
      </c>
      <c r="I1325" s="268" t="s">
        <v>60</v>
      </c>
      <c r="J1325" s="273"/>
      <c r="K1325" s="273"/>
      <c r="L1325" s="271">
        <v>2.2897346226999997</v>
      </c>
      <c r="M1325" s="272">
        <v>0.52663896322100001</v>
      </c>
    </row>
    <row r="1326" spans="1:13" x14ac:dyDescent="0.3">
      <c r="A1326" s="266" t="s">
        <v>1353</v>
      </c>
      <c r="B1326" s="267">
        <v>1000021256</v>
      </c>
      <c r="C1326" s="267">
        <v>1000021257</v>
      </c>
      <c r="D1326" s="268" t="s">
        <v>60</v>
      </c>
      <c r="E1326" s="268" t="s">
        <v>60</v>
      </c>
      <c r="F1326" s="269"/>
      <c r="G1326" s="269"/>
      <c r="H1326" s="268" t="s">
        <v>60</v>
      </c>
      <c r="I1326" s="268" t="s">
        <v>60</v>
      </c>
      <c r="J1326" s="273"/>
      <c r="K1326" s="273"/>
      <c r="L1326" s="271">
        <v>3201.8778925000001</v>
      </c>
      <c r="M1326" s="272">
        <v>736.43191527500005</v>
      </c>
    </row>
    <row r="1327" spans="1:13" x14ac:dyDescent="0.3">
      <c r="A1327" s="266" t="s">
        <v>1354</v>
      </c>
      <c r="B1327" s="267">
        <v>1000021270</v>
      </c>
      <c r="C1327" s="267">
        <v>1000021271</v>
      </c>
      <c r="D1327" s="268" t="s">
        <v>60</v>
      </c>
      <c r="E1327" s="268" t="s">
        <v>60</v>
      </c>
      <c r="F1327" s="269"/>
      <c r="G1327" s="269"/>
      <c r="H1327" s="268" t="s">
        <v>60</v>
      </c>
      <c r="I1327" s="268" t="s">
        <v>60</v>
      </c>
      <c r="J1327" s="273"/>
      <c r="K1327" s="273"/>
      <c r="L1327" s="271">
        <v>1540.0965475</v>
      </c>
      <c r="M1327" s="272">
        <v>354.22220592500003</v>
      </c>
    </row>
    <row r="1328" spans="1:13" x14ac:dyDescent="0.3">
      <c r="A1328" s="266" t="s">
        <v>1355</v>
      </c>
      <c r="B1328" s="267">
        <v>1000021258</v>
      </c>
      <c r="C1328" s="267">
        <v>1000021259</v>
      </c>
      <c r="D1328" s="268" t="s">
        <v>60</v>
      </c>
      <c r="E1328" s="268" t="s">
        <v>60</v>
      </c>
      <c r="F1328" s="269"/>
      <c r="G1328" s="269"/>
      <c r="H1328" s="268" t="s">
        <v>60</v>
      </c>
      <c r="I1328" s="268" t="s">
        <v>60</v>
      </c>
      <c r="J1328" s="273"/>
      <c r="K1328" s="273"/>
      <c r="L1328" s="271">
        <v>6601.5868974999994</v>
      </c>
      <c r="M1328" s="272">
        <v>1518.3649864249999</v>
      </c>
    </row>
    <row r="1329" spans="1:13" x14ac:dyDescent="0.3">
      <c r="A1329" s="266" t="s">
        <v>1356</v>
      </c>
      <c r="B1329" s="267">
        <v>1000023643</v>
      </c>
      <c r="C1329" s="267">
        <v>1000023644</v>
      </c>
      <c r="D1329" s="268" t="s">
        <v>60</v>
      </c>
      <c r="E1329" s="268" t="s">
        <v>60</v>
      </c>
      <c r="F1329" s="269"/>
      <c r="G1329" s="269"/>
      <c r="H1329" s="268" t="s">
        <v>60</v>
      </c>
      <c r="I1329" s="268" t="s">
        <v>60</v>
      </c>
      <c r="J1329" s="273"/>
      <c r="K1329" s="273"/>
      <c r="L1329" s="271">
        <v>13753.368247499999</v>
      </c>
      <c r="M1329" s="272">
        <v>3163.2746969249997</v>
      </c>
    </row>
    <row r="1330" spans="1:13" x14ac:dyDescent="0.3">
      <c r="A1330" s="266" t="s">
        <v>1357</v>
      </c>
      <c r="B1330" s="267">
        <v>1000023647</v>
      </c>
      <c r="C1330" s="267">
        <v>1000023648</v>
      </c>
      <c r="D1330" s="268" t="s">
        <v>60</v>
      </c>
      <c r="E1330" s="268" t="s">
        <v>60</v>
      </c>
      <c r="F1330" s="269"/>
      <c r="G1330" s="269"/>
      <c r="H1330" s="268" t="s">
        <v>60</v>
      </c>
      <c r="I1330" s="268" t="s">
        <v>60</v>
      </c>
      <c r="J1330" s="273"/>
      <c r="K1330" s="273"/>
      <c r="L1330" s="271">
        <v>12503.6728425</v>
      </c>
      <c r="M1330" s="272">
        <v>2875.8447537750003</v>
      </c>
    </row>
    <row r="1331" spans="1:13" x14ac:dyDescent="0.3">
      <c r="A1331" s="266" t="s">
        <v>1358</v>
      </c>
      <c r="B1331" s="267">
        <v>1000023639</v>
      </c>
      <c r="C1331" s="267">
        <v>1000023640</v>
      </c>
      <c r="D1331" s="268" t="s">
        <v>60</v>
      </c>
      <c r="E1331" s="268" t="s">
        <v>60</v>
      </c>
      <c r="F1331" s="269"/>
      <c r="G1331" s="269"/>
      <c r="H1331" s="268" t="s">
        <v>60</v>
      </c>
      <c r="I1331" s="268" t="s">
        <v>60</v>
      </c>
      <c r="J1331" s="273"/>
      <c r="K1331" s="273"/>
      <c r="L1331" s="271">
        <v>41674.43028</v>
      </c>
      <c r="M1331" s="272">
        <v>9585.1189644000006</v>
      </c>
    </row>
    <row r="1332" spans="1:13" x14ac:dyDescent="0.3">
      <c r="A1332" s="266" t="s">
        <v>1359</v>
      </c>
      <c r="B1332" s="267">
        <v>1000025191</v>
      </c>
      <c r="C1332" s="267">
        <v>1000025192</v>
      </c>
      <c r="D1332" s="268" t="s">
        <v>60</v>
      </c>
      <c r="E1332" s="268" t="s">
        <v>60</v>
      </c>
      <c r="F1332" s="269"/>
      <c r="G1332" s="269"/>
      <c r="H1332" s="268" t="s">
        <v>60</v>
      </c>
      <c r="I1332" s="268" t="s">
        <v>60</v>
      </c>
      <c r="J1332" s="273"/>
      <c r="K1332" s="273"/>
      <c r="L1332" s="271">
        <v>28336.880634999998</v>
      </c>
      <c r="M1332" s="272">
        <v>6517.4825460499997</v>
      </c>
    </row>
    <row r="1333" spans="1:13" x14ac:dyDescent="0.3">
      <c r="A1333" s="266" t="s">
        <v>1360</v>
      </c>
      <c r="B1333" s="267">
        <v>1000025193</v>
      </c>
      <c r="C1333" s="267">
        <v>1000025194</v>
      </c>
      <c r="D1333" s="268" t="s">
        <v>60</v>
      </c>
      <c r="E1333" s="268" t="s">
        <v>60</v>
      </c>
      <c r="F1333" s="269"/>
      <c r="G1333" s="269"/>
      <c r="H1333" s="268" t="s">
        <v>60</v>
      </c>
      <c r="I1333" s="268" t="s">
        <v>60</v>
      </c>
      <c r="J1333" s="273"/>
      <c r="K1333" s="273"/>
      <c r="L1333" s="271">
        <v>25761.343509999999</v>
      </c>
      <c r="M1333" s="272">
        <v>5925.1090072999996</v>
      </c>
    </row>
    <row r="1334" spans="1:13" x14ac:dyDescent="0.3">
      <c r="A1334" s="266" t="s">
        <v>1361</v>
      </c>
      <c r="B1334" s="267">
        <v>1000025189</v>
      </c>
      <c r="C1334" s="267">
        <v>1000025190</v>
      </c>
      <c r="D1334" s="268" t="s">
        <v>60</v>
      </c>
      <c r="E1334" s="268" t="s">
        <v>60</v>
      </c>
      <c r="F1334" s="269"/>
      <c r="G1334" s="269"/>
      <c r="H1334" s="268" t="s">
        <v>60</v>
      </c>
      <c r="I1334" s="268" t="s">
        <v>60</v>
      </c>
      <c r="J1334" s="273"/>
      <c r="K1334" s="273"/>
      <c r="L1334" s="271">
        <v>85866.168149999998</v>
      </c>
      <c r="M1334" s="272">
        <v>19749.2186745</v>
      </c>
    </row>
    <row r="1335" spans="1:13" x14ac:dyDescent="0.3">
      <c r="A1335" s="266" t="s">
        <v>1362</v>
      </c>
      <c r="B1335" s="267">
        <v>1000025139</v>
      </c>
      <c r="C1335" s="267">
        <v>1000025140</v>
      </c>
      <c r="D1335" s="268" t="s">
        <v>60</v>
      </c>
      <c r="E1335" s="268" t="s">
        <v>60</v>
      </c>
      <c r="F1335" s="269"/>
      <c r="G1335" s="269"/>
      <c r="H1335" s="268" t="s">
        <v>60</v>
      </c>
      <c r="I1335" s="268" t="s">
        <v>60</v>
      </c>
      <c r="J1335" s="273"/>
      <c r="K1335" s="273"/>
      <c r="L1335" s="271">
        <v>22669.9524275</v>
      </c>
      <c r="M1335" s="272">
        <v>5214.0890583250002</v>
      </c>
    </row>
    <row r="1336" spans="1:13" x14ac:dyDescent="0.3">
      <c r="A1336" s="266" t="s">
        <v>1363</v>
      </c>
      <c r="B1336" s="267">
        <v>1000025141</v>
      </c>
      <c r="C1336" s="267">
        <v>1000025142</v>
      </c>
      <c r="D1336" s="268" t="s">
        <v>60</v>
      </c>
      <c r="E1336" s="268" t="s">
        <v>60</v>
      </c>
      <c r="F1336" s="269"/>
      <c r="G1336" s="269"/>
      <c r="H1336" s="268" t="s">
        <v>60</v>
      </c>
      <c r="I1336" s="268" t="s">
        <v>60</v>
      </c>
      <c r="J1336" s="273"/>
      <c r="K1336" s="273"/>
      <c r="L1336" s="271">
        <v>20608.776194999999</v>
      </c>
      <c r="M1336" s="272">
        <v>4740.0185248500002</v>
      </c>
    </row>
    <row r="1337" spans="1:13" x14ac:dyDescent="0.3">
      <c r="A1337" s="266" t="s">
        <v>1364</v>
      </c>
      <c r="B1337" s="267">
        <v>1000025137</v>
      </c>
      <c r="C1337" s="267">
        <v>1000025138</v>
      </c>
      <c r="D1337" s="268" t="s">
        <v>60</v>
      </c>
      <c r="E1337" s="268" t="s">
        <v>60</v>
      </c>
      <c r="F1337" s="269"/>
      <c r="G1337" s="269"/>
      <c r="H1337" s="268" t="s">
        <v>60</v>
      </c>
      <c r="I1337" s="268" t="s">
        <v>60</v>
      </c>
      <c r="J1337" s="273"/>
      <c r="K1337" s="273"/>
      <c r="L1337" s="271">
        <v>68693.681052500004</v>
      </c>
      <c r="M1337" s="272">
        <v>15799.546642075002</v>
      </c>
    </row>
    <row r="1338" spans="1:13" x14ac:dyDescent="0.3">
      <c r="A1338" s="266" t="s">
        <v>1365</v>
      </c>
      <c r="B1338" s="267">
        <v>1000023655</v>
      </c>
      <c r="C1338" s="267">
        <v>1000023656</v>
      </c>
      <c r="D1338" s="268" t="s">
        <v>60</v>
      </c>
      <c r="E1338" s="268" t="s">
        <v>60</v>
      </c>
      <c r="F1338" s="269"/>
      <c r="G1338" s="269"/>
      <c r="H1338" s="268" t="s">
        <v>60</v>
      </c>
      <c r="I1338" s="268" t="s">
        <v>60</v>
      </c>
      <c r="J1338" s="273"/>
      <c r="K1338" s="273"/>
      <c r="L1338" s="271">
        <v>13753.368247499999</v>
      </c>
      <c r="M1338" s="272">
        <v>3163.2746969249997</v>
      </c>
    </row>
    <row r="1339" spans="1:13" x14ac:dyDescent="0.3">
      <c r="A1339" s="266" t="s">
        <v>1366</v>
      </c>
      <c r="B1339" s="267">
        <v>1000023659</v>
      </c>
      <c r="C1339" s="267">
        <v>1000023660</v>
      </c>
      <c r="D1339" s="268" t="s">
        <v>60</v>
      </c>
      <c r="E1339" s="268" t="s">
        <v>60</v>
      </c>
      <c r="F1339" s="269"/>
      <c r="G1339" s="269"/>
      <c r="H1339" s="268" t="s">
        <v>60</v>
      </c>
      <c r="I1339" s="268" t="s">
        <v>60</v>
      </c>
      <c r="J1339" s="273"/>
      <c r="K1339" s="273"/>
      <c r="L1339" s="271">
        <v>12503.6728425</v>
      </c>
      <c r="M1339" s="272">
        <v>2875.8447537750003</v>
      </c>
    </row>
    <row r="1340" spans="1:13" x14ac:dyDescent="0.3">
      <c r="A1340" s="266" t="s">
        <v>1367</v>
      </c>
      <c r="B1340" s="267">
        <v>1000023651</v>
      </c>
      <c r="C1340" s="267">
        <v>1000023652</v>
      </c>
      <c r="D1340" s="268" t="s">
        <v>60</v>
      </c>
      <c r="E1340" s="268" t="s">
        <v>60</v>
      </c>
      <c r="F1340" s="269"/>
      <c r="G1340" s="269"/>
      <c r="H1340" s="268" t="s">
        <v>60</v>
      </c>
      <c r="I1340" s="268" t="s">
        <v>60</v>
      </c>
      <c r="J1340" s="273"/>
      <c r="K1340" s="273"/>
      <c r="L1340" s="271">
        <v>41674.43028</v>
      </c>
      <c r="M1340" s="272">
        <v>9585.1189644000006</v>
      </c>
    </row>
    <row r="1341" spans="1:13" x14ac:dyDescent="0.3">
      <c r="A1341" s="266" t="s">
        <v>1368</v>
      </c>
      <c r="B1341" s="267">
        <v>1000037048</v>
      </c>
      <c r="C1341" s="267">
        <v>1000037049</v>
      </c>
      <c r="D1341" s="268" t="s">
        <v>60</v>
      </c>
      <c r="E1341" s="268" t="s">
        <v>60</v>
      </c>
      <c r="F1341" s="269"/>
      <c r="G1341" s="269"/>
      <c r="H1341" s="268" t="s">
        <v>60</v>
      </c>
      <c r="I1341" s="268" t="s">
        <v>60</v>
      </c>
      <c r="J1341" s="273"/>
      <c r="K1341" s="273"/>
      <c r="L1341" s="271">
        <v>8.5851237499999993</v>
      </c>
      <c r="M1341" s="272">
        <v>1.9745784625</v>
      </c>
    </row>
    <row r="1342" spans="1:13" x14ac:dyDescent="0.3">
      <c r="A1342" s="266" t="s">
        <v>1369</v>
      </c>
      <c r="B1342" s="267">
        <v>1000005152</v>
      </c>
      <c r="C1342" s="267">
        <v>1000005153</v>
      </c>
      <c r="D1342" s="268" t="s">
        <v>60</v>
      </c>
      <c r="E1342" s="268" t="s">
        <v>60</v>
      </c>
      <c r="F1342" s="269"/>
      <c r="G1342" s="269"/>
      <c r="H1342" s="268" t="s">
        <v>60</v>
      </c>
      <c r="I1342" s="268" t="s">
        <v>60</v>
      </c>
      <c r="J1342" s="273"/>
      <c r="K1342" s="273"/>
      <c r="L1342" s="271">
        <v>24959.567605</v>
      </c>
      <c r="M1342" s="272">
        <v>5740.7005491500004</v>
      </c>
    </row>
    <row r="1343" spans="1:13" x14ac:dyDescent="0.3">
      <c r="A1343" s="266" t="s">
        <v>1370</v>
      </c>
      <c r="B1343" s="267">
        <v>1000005154</v>
      </c>
      <c r="C1343" s="267">
        <v>1000005155</v>
      </c>
      <c r="D1343" s="268" t="s">
        <v>60</v>
      </c>
      <c r="E1343" s="268" t="s">
        <v>60</v>
      </c>
      <c r="F1343" s="269"/>
      <c r="G1343" s="269"/>
      <c r="H1343" s="268" t="s">
        <v>60</v>
      </c>
      <c r="I1343" s="268" t="s">
        <v>60</v>
      </c>
      <c r="J1343" s="273"/>
      <c r="K1343" s="273"/>
      <c r="L1343" s="271">
        <v>24959.567605</v>
      </c>
      <c r="M1343" s="272">
        <v>5740.7005491500004</v>
      </c>
    </row>
    <row r="1344" spans="1:13" x14ac:dyDescent="0.3">
      <c r="A1344" s="266" t="s">
        <v>1371</v>
      </c>
      <c r="B1344" s="267">
        <v>1000005156</v>
      </c>
      <c r="C1344" s="267">
        <v>1000005157</v>
      </c>
      <c r="D1344" s="268" t="s">
        <v>60</v>
      </c>
      <c r="E1344" s="268" t="s">
        <v>60</v>
      </c>
      <c r="F1344" s="269"/>
      <c r="G1344" s="269"/>
      <c r="H1344" s="268" t="s">
        <v>60</v>
      </c>
      <c r="I1344" s="268" t="s">
        <v>60</v>
      </c>
      <c r="J1344" s="273"/>
      <c r="K1344" s="273"/>
      <c r="L1344" s="271">
        <v>24959.567605</v>
      </c>
      <c r="M1344" s="272">
        <v>5740.7005491500004</v>
      </c>
    </row>
    <row r="1345" spans="1:13" x14ac:dyDescent="0.3">
      <c r="A1345" s="266" t="s">
        <v>1372</v>
      </c>
      <c r="B1345" s="267">
        <v>1000014358</v>
      </c>
      <c r="C1345" s="267">
        <v>1000014359</v>
      </c>
      <c r="D1345" s="268" t="s">
        <v>60</v>
      </c>
      <c r="E1345" s="268" t="s">
        <v>60</v>
      </c>
      <c r="F1345" s="269"/>
      <c r="G1345" s="269"/>
      <c r="H1345" s="268" t="s">
        <v>60</v>
      </c>
      <c r="I1345" s="268" t="s">
        <v>60</v>
      </c>
      <c r="J1345" s="273"/>
      <c r="K1345" s="273"/>
      <c r="L1345" s="271">
        <v>36636.082437499994</v>
      </c>
      <c r="M1345" s="272">
        <v>8426.2989606249994</v>
      </c>
    </row>
    <row r="1346" spans="1:13" x14ac:dyDescent="0.3">
      <c r="A1346" s="266" t="s">
        <v>1373</v>
      </c>
      <c r="B1346" s="267">
        <v>1000014360</v>
      </c>
      <c r="C1346" s="267">
        <v>1000014361</v>
      </c>
      <c r="D1346" s="268" t="s">
        <v>60</v>
      </c>
      <c r="E1346" s="268" t="s">
        <v>60</v>
      </c>
      <c r="F1346" s="269"/>
      <c r="G1346" s="269"/>
      <c r="H1346" s="268" t="s">
        <v>60</v>
      </c>
      <c r="I1346" s="268" t="s">
        <v>60</v>
      </c>
      <c r="J1346" s="273"/>
      <c r="K1346" s="273"/>
      <c r="L1346" s="271">
        <v>54954.496922500002</v>
      </c>
      <c r="M1346" s="272">
        <v>12639.534292175002</v>
      </c>
    </row>
    <row r="1347" spans="1:13" x14ac:dyDescent="0.3">
      <c r="A1347" s="266" t="s">
        <v>1374</v>
      </c>
      <c r="B1347" s="267">
        <v>1000014362</v>
      </c>
      <c r="C1347" s="267">
        <v>1000014363</v>
      </c>
      <c r="D1347" s="268" t="s">
        <v>60</v>
      </c>
      <c r="E1347" s="268" t="s">
        <v>60</v>
      </c>
      <c r="F1347" s="269"/>
      <c r="G1347" s="269"/>
      <c r="H1347" s="268" t="s">
        <v>60</v>
      </c>
      <c r="I1347" s="268" t="s">
        <v>60</v>
      </c>
      <c r="J1347" s="273"/>
      <c r="K1347" s="273"/>
      <c r="L1347" s="271">
        <v>68693.681052500004</v>
      </c>
      <c r="M1347" s="272">
        <v>15799.546642075002</v>
      </c>
    </row>
    <row r="1348" spans="1:13" x14ac:dyDescent="0.3">
      <c r="A1348" s="266" t="s">
        <v>1375</v>
      </c>
      <c r="B1348" s="267">
        <v>1000014364</v>
      </c>
      <c r="C1348" s="267">
        <v>1000014365</v>
      </c>
      <c r="D1348" s="268" t="s">
        <v>60</v>
      </c>
      <c r="E1348" s="268" t="s">
        <v>60</v>
      </c>
      <c r="F1348" s="269"/>
      <c r="G1348" s="269"/>
      <c r="H1348" s="268" t="s">
        <v>60</v>
      </c>
      <c r="I1348" s="268" t="s">
        <v>60</v>
      </c>
      <c r="J1348" s="273"/>
      <c r="K1348" s="273"/>
      <c r="L1348" s="271">
        <v>82430.625584999987</v>
      </c>
      <c r="M1348" s="272">
        <v>18959.043884549999</v>
      </c>
    </row>
    <row r="1349" spans="1:13" x14ac:dyDescent="0.3">
      <c r="A1349" s="266" t="s">
        <v>1376</v>
      </c>
      <c r="B1349" s="267">
        <v>1000014366</v>
      </c>
      <c r="C1349" s="267">
        <v>1000014367</v>
      </c>
      <c r="D1349" s="268" t="s">
        <v>60</v>
      </c>
      <c r="E1349" s="268" t="s">
        <v>60</v>
      </c>
      <c r="F1349" s="269"/>
      <c r="G1349" s="269"/>
      <c r="H1349" s="268" t="s">
        <v>60</v>
      </c>
      <c r="I1349" s="268" t="s">
        <v>60</v>
      </c>
      <c r="J1349" s="273"/>
      <c r="K1349" s="273"/>
      <c r="L1349" s="271">
        <v>9159.2072424999988</v>
      </c>
      <c r="M1349" s="272">
        <v>2106.6176657749998</v>
      </c>
    </row>
    <row r="1350" spans="1:13" x14ac:dyDescent="0.3">
      <c r="A1350" s="266" t="s">
        <v>1377</v>
      </c>
      <c r="B1350" s="267">
        <v>1000005206</v>
      </c>
      <c r="C1350" s="267">
        <v>1000005207</v>
      </c>
      <c r="D1350" s="268" t="s">
        <v>60</v>
      </c>
      <c r="E1350" s="268" t="s">
        <v>60</v>
      </c>
      <c r="F1350" s="269"/>
      <c r="G1350" s="269"/>
      <c r="H1350" s="268" t="s">
        <v>60</v>
      </c>
      <c r="I1350" s="268" t="s">
        <v>60</v>
      </c>
      <c r="J1350" s="273"/>
      <c r="K1350" s="273"/>
      <c r="L1350" s="271">
        <v>34942.946727499999</v>
      </c>
      <c r="M1350" s="272">
        <v>8036.8777473250002</v>
      </c>
    </row>
    <row r="1351" spans="1:13" x14ac:dyDescent="0.3">
      <c r="A1351" s="266" t="s">
        <v>1378</v>
      </c>
      <c r="B1351" s="267">
        <v>1000001688</v>
      </c>
      <c r="C1351" s="267">
        <v>1000001689</v>
      </c>
      <c r="D1351" s="268" t="s">
        <v>60</v>
      </c>
      <c r="E1351" s="268" t="s">
        <v>60</v>
      </c>
      <c r="F1351" s="269"/>
      <c r="G1351" s="269"/>
      <c r="H1351" s="268" t="s">
        <v>60</v>
      </c>
      <c r="I1351" s="268" t="s">
        <v>60</v>
      </c>
      <c r="J1351" s="273"/>
      <c r="K1351" s="273"/>
      <c r="L1351" s="271">
        <v>642.76448249999999</v>
      </c>
      <c r="M1351" s="272">
        <v>147.83583097499999</v>
      </c>
    </row>
    <row r="1352" spans="1:13" x14ac:dyDescent="0.3">
      <c r="A1352" s="266" t="s">
        <v>1379</v>
      </c>
      <c r="B1352" s="267">
        <v>1000001686</v>
      </c>
      <c r="C1352" s="267">
        <v>1000001687</v>
      </c>
      <c r="D1352" s="268" t="s">
        <v>60</v>
      </c>
      <c r="E1352" s="268" t="s">
        <v>60</v>
      </c>
      <c r="F1352" s="269"/>
      <c r="G1352" s="269"/>
      <c r="H1352" s="268" t="s">
        <v>60</v>
      </c>
      <c r="I1352" s="268" t="s">
        <v>60</v>
      </c>
      <c r="J1352" s="273"/>
      <c r="K1352" s="273"/>
      <c r="L1352" s="271">
        <v>642.76448249999999</v>
      </c>
      <c r="M1352" s="272">
        <v>147.83583097499999</v>
      </c>
    </row>
    <row r="1353" spans="1:13" x14ac:dyDescent="0.3">
      <c r="A1353" s="266" t="s">
        <v>1380</v>
      </c>
      <c r="B1353" s="267">
        <v>1000010971</v>
      </c>
      <c r="C1353" s="267">
        <v>1000010972</v>
      </c>
      <c r="D1353" s="268" t="s">
        <v>60</v>
      </c>
      <c r="E1353" s="268" t="s">
        <v>60</v>
      </c>
      <c r="F1353" s="269"/>
      <c r="G1353" s="269"/>
      <c r="H1353" s="268" t="s">
        <v>60</v>
      </c>
      <c r="I1353" s="268" t="s">
        <v>60</v>
      </c>
      <c r="J1353" s="273"/>
      <c r="K1353" s="273"/>
      <c r="L1353" s="271">
        <v>322.50203999999997</v>
      </c>
      <c r="M1353" s="272">
        <v>74.175469199999995</v>
      </c>
    </row>
    <row r="1354" spans="1:13" x14ac:dyDescent="0.3">
      <c r="A1354" s="266" t="s">
        <v>1381</v>
      </c>
      <c r="B1354" s="267">
        <v>1000005208</v>
      </c>
      <c r="C1354" s="267">
        <v>1000005209</v>
      </c>
      <c r="D1354" s="268" t="s">
        <v>60</v>
      </c>
      <c r="E1354" s="268" t="s">
        <v>60</v>
      </c>
      <c r="F1354" s="269"/>
      <c r="G1354" s="269"/>
      <c r="H1354" s="268" t="s">
        <v>60</v>
      </c>
      <c r="I1354" s="268" t="s">
        <v>60</v>
      </c>
      <c r="J1354" s="273"/>
      <c r="K1354" s="273"/>
      <c r="L1354" s="271">
        <v>200.81724249999999</v>
      </c>
      <c r="M1354" s="272">
        <v>46.187965775000002</v>
      </c>
    </row>
    <row r="1355" spans="1:13" x14ac:dyDescent="0.3">
      <c r="A1355" s="266" t="s">
        <v>1382</v>
      </c>
      <c r="B1355" s="267">
        <v>1000005210</v>
      </c>
      <c r="C1355" s="267">
        <v>1000005211</v>
      </c>
      <c r="D1355" s="268" t="s">
        <v>60</v>
      </c>
      <c r="E1355" s="268" t="s">
        <v>60</v>
      </c>
      <c r="F1355" s="269"/>
      <c r="G1355" s="269"/>
      <c r="H1355" s="268" t="s">
        <v>60</v>
      </c>
      <c r="I1355" s="268" t="s">
        <v>60</v>
      </c>
      <c r="J1355" s="273"/>
      <c r="K1355" s="273"/>
      <c r="L1355" s="271">
        <v>49917.642144999998</v>
      </c>
      <c r="M1355" s="272">
        <v>11481.05769335</v>
      </c>
    </row>
    <row r="1356" spans="1:13" x14ac:dyDescent="0.3">
      <c r="A1356" s="266" t="s">
        <v>1383</v>
      </c>
      <c r="B1356" s="267">
        <v>1000005600</v>
      </c>
      <c r="C1356" s="267">
        <v>1000005601</v>
      </c>
      <c r="D1356" s="268" t="s">
        <v>60</v>
      </c>
      <c r="E1356" s="268" t="s">
        <v>60</v>
      </c>
      <c r="F1356" s="269"/>
      <c r="G1356" s="269"/>
      <c r="H1356" s="268" t="s">
        <v>60</v>
      </c>
      <c r="I1356" s="268" t="s">
        <v>60</v>
      </c>
      <c r="J1356" s="273"/>
      <c r="K1356" s="273"/>
      <c r="L1356" s="271">
        <v>4579.9768875</v>
      </c>
      <c r="M1356" s="272">
        <v>1053.3946841250001</v>
      </c>
    </row>
    <row r="1357" spans="1:13" x14ac:dyDescent="0.3">
      <c r="A1357" s="266" t="s">
        <v>1384</v>
      </c>
      <c r="B1357" s="267">
        <v>1000005596</v>
      </c>
      <c r="C1357" s="267">
        <v>1000005597</v>
      </c>
      <c r="D1357" s="268" t="s">
        <v>60</v>
      </c>
      <c r="E1357" s="268" t="s">
        <v>60</v>
      </c>
      <c r="F1357" s="269"/>
      <c r="G1357" s="269"/>
      <c r="H1357" s="268" t="s">
        <v>60</v>
      </c>
      <c r="I1357" s="268" t="s">
        <v>60</v>
      </c>
      <c r="J1357" s="273"/>
      <c r="K1357" s="273"/>
      <c r="L1357" s="271">
        <v>459.11748749999998</v>
      </c>
      <c r="M1357" s="272">
        <v>105.597022125</v>
      </c>
    </row>
    <row r="1358" spans="1:13" x14ac:dyDescent="0.3">
      <c r="A1358" s="266" t="s">
        <v>1385</v>
      </c>
      <c r="B1358" s="267">
        <v>1000005598</v>
      </c>
      <c r="C1358" s="267">
        <v>1000005599</v>
      </c>
      <c r="D1358" s="268" t="s">
        <v>60</v>
      </c>
      <c r="E1358" s="268" t="s">
        <v>60</v>
      </c>
      <c r="F1358" s="269"/>
      <c r="G1358" s="269"/>
      <c r="H1358" s="268" t="s">
        <v>60</v>
      </c>
      <c r="I1358" s="268" t="s">
        <v>60</v>
      </c>
      <c r="J1358" s="273"/>
      <c r="K1358" s="273"/>
      <c r="L1358" s="271">
        <v>1155.63231</v>
      </c>
      <c r="M1358" s="272">
        <v>265.79543130000002</v>
      </c>
    </row>
    <row r="1359" spans="1:13" x14ac:dyDescent="0.3">
      <c r="A1359" s="266" t="s">
        <v>1386</v>
      </c>
      <c r="B1359" s="267">
        <v>1000043167</v>
      </c>
      <c r="C1359" s="267">
        <v>1000043178</v>
      </c>
      <c r="D1359" s="268" t="s">
        <v>60</v>
      </c>
      <c r="E1359" s="268" t="s">
        <v>60</v>
      </c>
      <c r="F1359" s="269"/>
      <c r="G1359" s="269"/>
      <c r="H1359" s="268" t="s">
        <v>60</v>
      </c>
      <c r="I1359" s="268" t="s">
        <v>60</v>
      </c>
      <c r="J1359" s="273"/>
      <c r="K1359" s="273"/>
      <c r="L1359" s="271">
        <v>261683.53029</v>
      </c>
      <c r="M1359" s="272">
        <v>60187.211966700001</v>
      </c>
    </row>
    <row r="1360" spans="1:13" x14ac:dyDescent="0.3">
      <c r="A1360" s="266" t="s">
        <v>1387</v>
      </c>
      <c r="B1360" s="267">
        <v>1000034612</v>
      </c>
      <c r="C1360" s="267">
        <v>1000034613</v>
      </c>
      <c r="D1360" s="268" t="s">
        <v>60</v>
      </c>
      <c r="E1360" s="268" t="s">
        <v>60</v>
      </c>
      <c r="F1360" s="269"/>
      <c r="G1360" s="269"/>
      <c r="H1360" s="268" t="s">
        <v>60</v>
      </c>
      <c r="I1360" s="268" t="s">
        <v>60</v>
      </c>
      <c r="J1360" s="273"/>
      <c r="K1360" s="273"/>
      <c r="L1360" s="271">
        <v>44033.472979999999</v>
      </c>
      <c r="M1360" s="272">
        <v>10127.6987854</v>
      </c>
    </row>
    <row r="1361" spans="1:13" x14ac:dyDescent="0.3">
      <c r="A1361" s="266" t="s">
        <v>1388</v>
      </c>
      <c r="B1361" s="267">
        <v>1000041987</v>
      </c>
      <c r="C1361" s="267">
        <v>1000041988</v>
      </c>
      <c r="D1361" s="268" t="s">
        <v>60</v>
      </c>
      <c r="E1361" s="268" t="s">
        <v>60</v>
      </c>
      <c r="F1361" s="269"/>
      <c r="G1361" s="269"/>
      <c r="H1361" s="268" t="s">
        <v>60</v>
      </c>
      <c r="I1361" s="268" t="s">
        <v>60</v>
      </c>
      <c r="J1361" s="273"/>
      <c r="K1361" s="273"/>
      <c r="L1361" s="271">
        <v>6605.3195599999999</v>
      </c>
      <c r="M1361" s="272">
        <v>1519.2234988</v>
      </c>
    </row>
    <row r="1362" spans="1:13" x14ac:dyDescent="0.3">
      <c r="A1362" s="266" t="s">
        <v>1389</v>
      </c>
      <c r="B1362" s="267">
        <v>1000034620</v>
      </c>
      <c r="C1362" s="267">
        <v>1000034621</v>
      </c>
      <c r="D1362" s="268" t="s">
        <v>60</v>
      </c>
      <c r="E1362" s="268" t="s">
        <v>60</v>
      </c>
      <c r="F1362" s="269"/>
      <c r="G1362" s="269"/>
      <c r="H1362" s="268" t="s">
        <v>60</v>
      </c>
      <c r="I1362" s="268" t="s">
        <v>60</v>
      </c>
      <c r="J1362" s="273"/>
      <c r="K1362" s="273"/>
      <c r="L1362" s="271">
        <v>132.88278500000001</v>
      </c>
      <c r="M1362" s="272">
        <v>30.563040550000004</v>
      </c>
    </row>
    <row r="1363" spans="1:13" x14ac:dyDescent="0.3">
      <c r="A1363" s="266" t="s">
        <v>1390</v>
      </c>
      <c r="B1363" s="267">
        <v>1000025209</v>
      </c>
      <c r="C1363" s="267">
        <v>1000025210</v>
      </c>
      <c r="D1363" s="268" t="s">
        <v>60</v>
      </c>
      <c r="E1363" s="268" t="s">
        <v>60</v>
      </c>
      <c r="F1363" s="269"/>
      <c r="G1363" s="269"/>
      <c r="H1363" s="268" t="s">
        <v>60</v>
      </c>
      <c r="I1363" s="268" t="s">
        <v>60</v>
      </c>
      <c r="J1363" s="273"/>
      <c r="K1363" s="273"/>
      <c r="L1363" s="271">
        <v>18891.751445000002</v>
      </c>
      <c r="M1363" s="272">
        <v>4345.1028323500004</v>
      </c>
    </row>
    <row r="1364" spans="1:13" x14ac:dyDescent="0.3">
      <c r="A1364" s="266" t="s">
        <v>1391</v>
      </c>
      <c r="B1364" s="267">
        <v>1000025211</v>
      </c>
      <c r="C1364" s="267">
        <v>1000025212</v>
      </c>
      <c r="D1364" s="268" t="s">
        <v>60</v>
      </c>
      <c r="E1364" s="268" t="s">
        <v>60</v>
      </c>
      <c r="F1364" s="269"/>
      <c r="G1364" s="269"/>
      <c r="H1364" s="268" t="s">
        <v>60</v>
      </c>
      <c r="I1364" s="268" t="s">
        <v>60</v>
      </c>
      <c r="J1364" s="273"/>
      <c r="K1364" s="273"/>
      <c r="L1364" s="271">
        <v>17174.726694999998</v>
      </c>
      <c r="M1364" s="272">
        <v>3950.1871398499998</v>
      </c>
    </row>
    <row r="1365" spans="1:13" x14ac:dyDescent="0.3">
      <c r="A1365" s="266" t="s">
        <v>1392</v>
      </c>
      <c r="B1365" s="267">
        <v>1000025207</v>
      </c>
      <c r="C1365" s="267">
        <v>1000025208</v>
      </c>
      <c r="D1365" s="268" t="s">
        <v>60</v>
      </c>
      <c r="E1365" s="268" t="s">
        <v>60</v>
      </c>
      <c r="F1365" s="269"/>
      <c r="G1365" s="269"/>
      <c r="H1365" s="268" t="s">
        <v>60</v>
      </c>
      <c r="I1365" s="268" t="s">
        <v>60</v>
      </c>
      <c r="J1365" s="273"/>
      <c r="K1365" s="273"/>
      <c r="L1365" s="271">
        <v>57244.8586325</v>
      </c>
      <c r="M1365" s="272">
        <v>13166.317485475001</v>
      </c>
    </row>
    <row r="1366" spans="1:13" x14ac:dyDescent="0.3">
      <c r="A1366" s="266" t="s">
        <v>1393</v>
      </c>
      <c r="B1366" s="267">
        <v>1000023401</v>
      </c>
      <c r="C1366" s="267">
        <v>1000023402</v>
      </c>
      <c r="D1366" s="268" t="s">
        <v>60</v>
      </c>
      <c r="E1366" s="268" t="s">
        <v>60</v>
      </c>
      <c r="F1366" s="269"/>
      <c r="G1366" s="269"/>
      <c r="H1366" s="268" t="s">
        <v>60</v>
      </c>
      <c r="I1366" s="268" t="s">
        <v>60</v>
      </c>
      <c r="J1366" s="273"/>
      <c r="K1366" s="273"/>
      <c r="L1366" s="271">
        <v>15113.550462499999</v>
      </c>
      <c r="M1366" s="272">
        <v>3476.1166063750002</v>
      </c>
    </row>
    <row r="1367" spans="1:13" x14ac:dyDescent="0.3">
      <c r="A1367" s="266" t="s">
        <v>1394</v>
      </c>
      <c r="B1367" s="267">
        <v>1000025025</v>
      </c>
      <c r="C1367" s="267">
        <v>1000025026</v>
      </c>
      <c r="D1367" s="268" t="s">
        <v>60</v>
      </c>
      <c r="E1367" s="268" t="s">
        <v>60</v>
      </c>
      <c r="F1367" s="269"/>
      <c r="G1367" s="269"/>
      <c r="H1367" s="268" t="s">
        <v>60</v>
      </c>
      <c r="I1367" s="268" t="s">
        <v>60</v>
      </c>
      <c r="J1367" s="273"/>
      <c r="K1367" s="273"/>
      <c r="L1367" s="271">
        <v>13739.18413</v>
      </c>
      <c r="M1367" s="272">
        <v>3160.0123499000001</v>
      </c>
    </row>
    <row r="1368" spans="1:13" x14ac:dyDescent="0.3">
      <c r="A1368" s="266" t="s">
        <v>1395</v>
      </c>
      <c r="B1368" s="267">
        <v>1000023399</v>
      </c>
      <c r="C1368" s="267">
        <v>1000023400</v>
      </c>
      <c r="D1368" s="268" t="s">
        <v>60</v>
      </c>
      <c r="E1368" s="268" t="s">
        <v>60</v>
      </c>
      <c r="F1368" s="269"/>
      <c r="G1368" s="269"/>
      <c r="H1368" s="268" t="s">
        <v>60</v>
      </c>
      <c r="I1368" s="268" t="s">
        <v>60</v>
      </c>
      <c r="J1368" s="273"/>
      <c r="K1368" s="273"/>
      <c r="L1368" s="271">
        <v>45795.289680000002</v>
      </c>
      <c r="M1368" s="272">
        <v>10532.916626400001</v>
      </c>
    </row>
    <row r="1369" spans="1:13" x14ac:dyDescent="0.3">
      <c r="A1369" s="266" t="s">
        <v>1396</v>
      </c>
      <c r="B1369" s="267">
        <v>1000019173</v>
      </c>
      <c r="C1369" s="267">
        <v>1000019174</v>
      </c>
      <c r="D1369" s="268" t="s">
        <v>60</v>
      </c>
      <c r="E1369" s="268" t="s">
        <v>60</v>
      </c>
      <c r="F1369" s="269"/>
      <c r="G1369" s="269"/>
      <c r="H1369" s="268" t="s">
        <v>60</v>
      </c>
      <c r="I1369" s="268" t="s">
        <v>60</v>
      </c>
      <c r="J1369" s="273"/>
      <c r="K1369" s="273"/>
      <c r="L1369" s="271">
        <v>661.42779499999995</v>
      </c>
      <c r="M1369" s="272">
        <v>152.12839284999998</v>
      </c>
    </row>
    <row r="1370" spans="1:13" x14ac:dyDescent="0.3">
      <c r="A1370" s="266" t="s">
        <v>1397</v>
      </c>
      <c r="B1370" s="267">
        <v>1000019011</v>
      </c>
      <c r="C1370" s="267">
        <v>1000019012</v>
      </c>
      <c r="D1370" s="268" t="s">
        <v>60</v>
      </c>
      <c r="E1370" s="268" t="s">
        <v>60</v>
      </c>
      <c r="F1370" s="269"/>
      <c r="G1370" s="269"/>
      <c r="H1370" s="268" t="s">
        <v>60</v>
      </c>
      <c r="I1370" s="268" t="s">
        <v>60</v>
      </c>
      <c r="J1370" s="273"/>
      <c r="K1370" s="273"/>
      <c r="L1370" s="271">
        <v>459.11748749999998</v>
      </c>
      <c r="M1370" s="272">
        <v>105.597022125</v>
      </c>
    </row>
    <row r="1371" spans="1:13" x14ac:dyDescent="0.3">
      <c r="A1371" s="266" t="s">
        <v>1398</v>
      </c>
      <c r="B1371" s="267">
        <v>1000019013</v>
      </c>
      <c r="C1371" s="267">
        <v>1000019014</v>
      </c>
      <c r="D1371" s="268" t="s">
        <v>60</v>
      </c>
      <c r="E1371" s="268" t="s">
        <v>60</v>
      </c>
      <c r="F1371" s="269"/>
      <c r="G1371" s="269"/>
      <c r="H1371" s="268" t="s">
        <v>60</v>
      </c>
      <c r="I1371" s="268" t="s">
        <v>60</v>
      </c>
      <c r="J1371" s="273"/>
      <c r="K1371" s="273"/>
      <c r="L1371" s="271">
        <v>413.579005</v>
      </c>
      <c r="M1371" s="272">
        <v>95.123171150000005</v>
      </c>
    </row>
    <row r="1372" spans="1:13" x14ac:dyDescent="0.3">
      <c r="A1372" s="266" t="s">
        <v>1399</v>
      </c>
      <c r="B1372" s="267">
        <v>1000019123</v>
      </c>
      <c r="C1372" s="267">
        <v>1000019124</v>
      </c>
      <c r="D1372" s="268" t="s">
        <v>60</v>
      </c>
      <c r="E1372" s="268" t="s">
        <v>60</v>
      </c>
      <c r="F1372" s="269"/>
      <c r="G1372" s="269"/>
      <c r="H1372" s="268" t="s">
        <v>60</v>
      </c>
      <c r="I1372" s="268" t="s">
        <v>60</v>
      </c>
      <c r="J1372" s="273"/>
      <c r="K1372" s="273"/>
      <c r="L1372" s="271">
        <v>1850.6540675000001</v>
      </c>
      <c r="M1372" s="272">
        <v>425.65043552500003</v>
      </c>
    </row>
    <row r="1373" spans="1:13" x14ac:dyDescent="0.3">
      <c r="A1373" s="266" t="s">
        <v>1400</v>
      </c>
      <c r="B1373" s="267">
        <v>1000019143</v>
      </c>
      <c r="C1373" s="267">
        <v>1000019144</v>
      </c>
      <c r="D1373" s="268" t="s">
        <v>60</v>
      </c>
      <c r="E1373" s="268" t="s">
        <v>60</v>
      </c>
      <c r="F1373" s="269"/>
      <c r="G1373" s="269"/>
      <c r="H1373" s="268" t="s">
        <v>60</v>
      </c>
      <c r="I1373" s="268" t="s">
        <v>60</v>
      </c>
      <c r="J1373" s="273"/>
      <c r="K1373" s="273"/>
      <c r="L1373" s="271">
        <v>1542.336145</v>
      </c>
      <c r="M1373" s="272">
        <v>354.73731335000002</v>
      </c>
    </row>
    <row r="1374" spans="1:13" ht="24" x14ac:dyDescent="0.3">
      <c r="A1374" s="266" t="s">
        <v>1401</v>
      </c>
      <c r="B1374" s="267">
        <v>1000019295</v>
      </c>
      <c r="C1374" s="267">
        <v>1000019296</v>
      </c>
      <c r="D1374" s="268" t="s">
        <v>60</v>
      </c>
      <c r="E1374" s="268" t="s">
        <v>60</v>
      </c>
      <c r="F1374" s="269"/>
      <c r="G1374" s="269"/>
      <c r="H1374" s="268" t="s">
        <v>60</v>
      </c>
      <c r="I1374" s="268" t="s">
        <v>60</v>
      </c>
      <c r="J1374" s="273"/>
      <c r="K1374" s="273"/>
      <c r="L1374" s="271">
        <v>6869.5920649999998</v>
      </c>
      <c r="M1374" s="272">
        <v>1580.0061749500001</v>
      </c>
    </row>
    <row r="1375" spans="1:13" ht="24" x14ac:dyDescent="0.3">
      <c r="A1375" s="266" t="s">
        <v>1402</v>
      </c>
      <c r="B1375" s="267">
        <v>1000019301</v>
      </c>
      <c r="C1375" s="267">
        <v>1000019302</v>
      </c>
      <c r="D1375" s="268" t="s">
        <v>60</v>
      </c>
      <c r="E1375" s="268" t="s">
        <v>60</v>
      </c>
      <c r="F1375" s="269"/>
      <c r="G1375" s="269"/>
      <c r="H1375" s="268" t="s">
        <v>60</v>
      </c>
      <c r="I1375" s="268" t="s">
        <v>60</v>
      </c>
      <c r="J1375" s="273"/>
      <c r="K1375" s="273"/>
      <c r="L1375" s="271">
        <v>15038.150679999999</v>
      </c>
      <c r="M1375" s="272">
        <v>3458.7746563999999</v>
      </c>
    </row>
    <row r="1376" spans="1:13" ht="24" x14ac:dyDescent="0.3">
      <c r="A1376" s="266" t="s">
        <v>1403</v>
      </c>
      <c r="B1376" s="267">
        <v>1000019291</v>
      </c>
      <c r="C1376" s="267">
        <v>1000019294</v>
      </c>
      <c r="D1376" s="268" t="s">
        <v>60</v>
      </c>
      <c r="E1376" s="268" t="s">
        <v>60</v>
      </c>
      <c r="F1376" s="269"/>
      <c r="G1376" s="269"/>
      <c r="H1376" s="268" t="s">
        <v>60</v>
      </c>
      <c r="I1376" s="268" t="s">
        <v>60</v>
      </c>
      <c r="J1376" s="273"/>
      <c r="K1376" s="273"/>
      <c r="L1376" s="271">
        <v>3744.6070199999995</v>
      </c>
      <c r="M1376" s="272">
        <v>861.25961459999996</v>
      </c>
    </row>
    <row r="1377" spans="1:13" x14ac:dyDescent="0.3">
      <c r="A1377" s="266" t="s">
        <v>1404</v>
      </c>
      <c r="B1377" s="267">
        <v>1000019057</v>
      </c>
      <c r="C1377" s="267">
        <v>1000019058</v>
      </c>
      <c r="D1377" s="268" t="s">
        <v>60</v>
      </c>
      <c r="E1377" s="268" t="s">
        <v>60</v>
      </c>
      <c r="F1377" s="269"/>
      <c r="G1377" s="269"/>
      <c r="H1377" s="268" t="s">
        <v>60</v>
      </c>
      <c r="I1377" s="268" t="s">
        <v>60</v>
      </c>
      <c r="J1377" s="273"/>
      <c r="K1377" s="273"/>
      <c r="L1377" s="271">
        <v>825.66494499999999</v>
      </c>
      <c r="M1377" s="272">
        <v>189.90293735</v>
      </c>
    </row>
    <row r="1378" spans="1:13" x14ac:dyDescent="0.3">
      <c r="A1378" s="266" t="s">
        <v>1405</v>
      </c>
      <c r="B1378" s="267">
        <v>1000019007</v>
      </c>
      <c r="C1378" s="267">
        <v>1000019008</v>
      </c>
      <c r="D1378" s="268" t="s">
        <v>60</v>
      </c>
      <c r="E1378" s="268" t="s">
        <v>60</v>
      </c>
      <c r="F1378" s="269"/>
      <c r="G1378" s="269"/>
      <c r="H1378" s="268" t="s">
        <v>60</v>
      </c>
      <c r="I1378" s="268" t="s">
        <v>60</v>
      </c>
      <c r="J1378" s="273"/>
      <c r="K1378" s="273"/>
      <c r="L1378" s="271">
        <v>3207.1036199999999</v>
      </c>
      <c r="M1378" s="272">
        <v>737.63383260000001</v>
      </c>
    </row>
    <row r="1379" spans="1:13" x14ac:dyDescent="0.3">
      <c r="A1379" s="266" t="s">
        <v>1406</v>
      </c>
      <c r="B1379" s="267">
        <v>1000019045</v>
      </c>
      <c r="C1379" s="267">
        <v>1000019046</v>
      </c>
      <c r="D1379" s="268" t="s">
        <v>60</v>
      </c>
      <c r="E1379" s="268" t="s">
        <v>60</v>
      </c>
      <c r="F1379" s="269"/>
      <c r="G1379" s="269"/>
      <c r="H1379" s="268" t="s">
        <v>60</v>
      </c>
      <c r="I1379" s="268" t="s">
        <v>60</v>
      </c>
      <c r="J1379" s="273"/>
      <c r="K1379" s="273"/>
      <c r="L1379" s="271">
        <v>666.65352250000001</v>
      </c>
      <c r="M1379" s="272">
        <v>153.33031017500002</v>
      </c>
    </row>
    <row r="1380" spans="1:13" x14ac:dyDescent="0.3">
      <c r="A1380" s="266" t="s">
        <v>1407</v>
      </c>
      <c r="B1380" s="267">
        <v>1000019047</v>
      </c>
      <c r="C1380" s="267">
        <v>1000019048</v>
      </c>
      <c r="D1380" s="268" t="s">
        <v>60</v>
      </c>
      <c r="E1380" s="268" t="s">
        <v>60</v>
      </c>
      <c r="F1380" s="269"/>
      <c r="G1380" s="269"/>
      <c r="H1380" s="268" t="s">
        <v>60</v>
      </c>
      <c r="I1380" s="268" t="s">
        <v>60</v>
      </c>
      <c r="J1380" s="273"/>
      <c r="K1380" s="273"/>
      <c r="L1380" s="271">
        <v>597.226</v>
      </c>
      <c r="M1380" s="272">
        <v>137.36198000000002</v>
      </c>
    </row>
    <row r="1381" spans="1:13" x14ac:dyDescent="0.3">
      <c r="A1381" s="266" t="s">
        <v>1408</v>
      </c>
      <c r="B1381" s="267">
        <v>1000019051</v>
      </c>
      <c r="C1381" s="267">
        <v>1000019052</v>
      </c>
      <c r="D1381" s="268" t="s">
        <v>60</v>
      </c>
      <c r="E1381" s="268" t="s">
        <v>60</v>
      </c>
      <c r="F1381" s="269"/>
      <c r="G1381" s="269"/>
      <c r="H1381" s="268" t="s">
        <v>60</v>
      </c>
      <c r="I1381" s="268" t="s">
        <v>60</v>
      </c>
      <c r="J1381" s="273"/>
      <c r="K1381" s="273"/>
      <c r="L1381" s="271">
        <v>435.97498000000002</v>
      </c>
      <c r="M1381" s="272">
        <v>100.27424540000001</v>
      </c>
    </row>
    <row r="1382" spans="1:13" x14ac:dyDescent="0.3">
      <c r="A1382" s="266" t="s">
        <v>1409</v>
      </c>
      <c r="B1382" s="267">
        <v>1000019043</v>
      </c>
      <c r="C1382" s="267">
        <v>1000019044</v>
      </c>
      <c r="D1382" s="268" t="s">
        <v>60</v>
      </c>
      <c r="E1382" s="268" t="s">
        <v>60</v>
      </c>
      <c r="F1382" s="269"/>
      <c r="G1382" s="269"/>
      <c r="H1382" s="268" t="s">
        <v>60</v>
      </c>
      <c r="I1382" s="268" t="s">
        <v>60</v>
      </c>
      <c r="J1382" s="273"/>
      <c r="K1382" s="273"/>
      <c r="L1382" s="271">
        <v>733.09491500000001</v>
      </c>
      <c r="M1382" s="272">
        <v>168.61183045000001</v>
      </c>
    </row>
    <row r="1383" spans="1:13" x14ac:dyDescent="0.3">
      <c r="A1383" s="266" t="s">
        <v>1410</v>
      </c>
      <c r="B1383" s="267">
        <v>1000019053</v>
      </c>
      <c r="C1383" s="267">
        <v>1000019054</v>
      </c>
      <c r="D1383" s="268" t="s">
        <v>60</v>
      </c>
      <c r="E1383" s="268" t="s">
        <v>60</v>
      </c>
      <c r="F1383" s="269"/>
      <c r="G1383" s="269"/>
      <c r="H1383" s="268" t="s">
        <v>60</v>
      </c>
      <c r="I1383" s="268" t="s">
        <v>60</v>
      </c>
      <c r="J1383" s="273"/>
      <c r="K1383" s="273"/>
      <c r="L1383" s="271">
        <v>366.54745750000001</v>
      </c>
      <c r="M1383" s="272">
        <v>84.305915225000007</v>
      </c>
    </row>
    <row r="1384" spans="1:13" x14ac:dyDescent="0.3">
      <c r="A1384" s="266" t="s">
        <v>1411</v>
      </c>
      <c r="B1384" s="267">
        <v>1000019065</v>
      </c>
      <c r="C1384" s="267">
        <v>1000019066</v>
      </c>
      <c r="D1384" s="268" t="s">
        <v>60</v>
      </c>
      <c r="E1384" s="268" t="s">
        <v>60</v>
      </c>
      <c r="F1384" s="269"/>
      <c r="G1384" s="269"/>
      <c r="H1384" s="268" t="s">
        <v>60</v>
      </c>
      <c r="I1384" s="268" t="s">
        <v>60</v>
      </c>
      <c r="J1384" s="273"/>
      <c r="K1384" s="273"/>
      <c r="L1384" s="271">
        <v>4123.0989975000002</v>
      </c>
      <c r="M1384" s="272">
        <v>948.31276942500006</v>
      </c>
    </row>
    <row r="1385" spans="1:13" x14ac:dyDescent="0.3">
      <c r="A1385" s="266" t="s">
        <v>1412</v>
      </c>
      <c r="B1385" s="267">
        <v>1000019333</v>
      </c>
      <c r="C1385" s="267">
        <v>1000019334</v>
      </c>
      <c r="D1385" s="268" t="s">
        <v>60</v>
      </c>
      <c r="E1385" s="268" t="s">
        <v>60</v>
      </c>
      <c r="F1385" s="269"/>
      <c r="G1385" s="269"/>
      <c r="H1385" s="268" t="s">
        <v>60</v>
      </c>
      <c r="I1385" s="268" t="s">
        <v>60</v>
      </c>
      <c r="J1385" s="273"/>
      <c r="K1385" s="273"/>
      <c r="L1385" s="271">
        <v>13739.18413</v>
      </c>
      <c r="M1385" s="272">
        <v>3160.0123499000001</v>
      </c>
    </row>
    <row r="1386" spans="1:13" x14ac:dyDescent="0.3">
      <c r="A1386" s="266" t="s">
        <v>1413</v>
      </c>
      <c r="B1386" s="267">
        <v>1000019331</v>
      </c>
      <c r="C1386" s="267">
        <v>1000019332</v>
      </c>
      <c r="D1386" s="268" t="s">
        <v>60</v>
      </c>
      <c r="E1386" s="268" t="s">
        <v>60</v>
      </c>
      <c r="F1386" s="269"/>
      <c r="G1386" s="269"/>
      <c r="H1386" s="268" t="s">
        <v>60</v>
      </c>
      <c r="I1386" s="268" t="s">
        <v>60</v>
      </c>
      <c r="J1386" s="273"/>
      <c r="K1386" s="273"/>
      <c r="L1386" s="271">
        <v>8702.329352499999</v>
      </c>
      <c r="M1386" s="272">
        <v>2001.5357510749998</v>
      </c>
    </row>
    <row r="1387" spans="1:13" ht="24" x14ac:dyDescent="0.3">
      <c r="A1387" s="266" t="s">
        <v>1414</v>
      </c>
      <c r="B1387" s="267">
        <v>1000063804</v>
      </c>
      <c r="C1387" s="267">
        <v>1000063805</v>
      </c>
      <c r="D1387" s="268" t="s">
        <v>60</v>
      </c>
      <c r="E1387" s="268" t="s">
        <v>60</v>
      </c>
      <c r="F1387" s="269"/>
      <c r="G1387" s="269"/>
      <c r="H1387" s="268" t="s">
        <v>60</v>
      </c>
      <c r="I1387" s="268" t="s">
        <v>60</v>
      </c>
      <c r="J1387" s="273"/>
      <c r="K1387" s="273"/>
      <c r="L1387" s="271">
        <v>4144.7484399999994</v>
      </c>
      <c r="M1387" s="272">
        <v>953.29214119999995</v>
      </c>
    </row>
    <row r="1388" spans="1:13" x14ac:dyDescent="0.3">
      <c r="A1388" s="266" t="s">
        <v>1415</v>
      </c>
      <c r="B1388" s="267">
        <v>1000019327</v>
      </c>
      <c r="C1388" s="267">
        <v>1000019330</v>
      </c>
      <c r="D1388" s="268" t="s">
        <v>60</v>
      </c>
      <c r="E1388" s="268" t="s">
        <v>60</v>
      </c>
      <c r="F1388" s="269"/>
      <c r="G1388" s="269"/>
      <c r="H1388" s="268" t="s">
        <v>60</v>
      </c>
      <c r="I1388" s="268" t="s">
        <v>60</v>
      </c>
      <c r="J1388" s="273"/>
      <c r="K1388" s="273"/>
      <c r="L1388" s="271">
        <v>4579.9768875</v>
      </c>
      <c r="M1388" s="272">
        <v>1053.3946841250001</v>
      </c>
    </row>
    <row r="1389" spans="1:13" x14ac:dyDescent="0.3">
      <c r="A1389" s="266" t="s">
        <v>1416</v>
      </c>
      <c r="B1389" s="267">
        <v>1000019063</v>
      </c>
      <c r="C1389" s="267">
        <v>1000019064</v>
      </c>
      <c r="D1389" s="268" t="s">
        <v>60</v>
      </c>
      <c r="E1389" s="268" t="s">
        <v>60</v>
      </c>
      <c r="F1389" s="269"/>
      <c r="G1389" s="269"/>
      <c r="H1389" s="268" t="s">
        <v>60</v>
      </c>
      <c r="I1389" s="268" t="s">
        <v>60</v>
      </c>
      <c r="J1389" s="273"/>
      <c r="K1389" s="273"/>
      <c r="L1389" s="271">
        <v>4123.0989975000002</v>
      </c>
      <c r="M1389" s="272">
        <v>948.31276942500006</v>
      </c>
    </row>
    <row r="1390" spans="1:13" x14ac:dyDescent="0.3">
      <c r="A1390" s="266" t="s">
        <v>1417</v>
      </c>
      <c r="B1390" s="267">
        <v>1000019059</v>
      </c>
      <c r="C1390" s="267">
        <v>1000019060</v>
      </c>
      <c r="D1390" s="268" t="s">
        <v>60</v>
      </c>
      <c r="E1390" s="268" t="s">
        <v>60</v>
      </c>
      <c r="F1390" s="269"/>
      <c r="G1390" s="269"/>
      <c r="H1390" s="268" t="s">
        <v>60</v>
      </c>
      <c r="I1390" s="268" t="s">
        <v>60</v>
      </c>
      <c r="J1390" s="273"/>
      <c r="K1390" s="273"/>
      <c r="L1390" s="271">
        <v>1374.3663325</v>
      </c>
      <c r="M1390" s="272">
        <v>316.104256475</v>
      </c>
    </row>
    <row r="1391" spans="1:13" x14ac:dyDescent="0.3">
      <c r="A1391" s="266" t="s">
        <v>1418</v>
      </c>
      <c r="B1391" s="267">
        <v>1000019017</v>
      </c>
      <c r="C1391" s="267">
        <v>1000019018</v>
      </c>
      <c r="D1391" s="268" t="s">
        <v>60</v>
      </c>
      <c r="E1391" s="268" t="s">
        <v>60</v>
      </c>
      <c r="F1391" s="269"/>
      <c r="G1391" s="269"/>
      <c r="H1391" s="268" t="s">
        <v>60</v>
      </c>
      <c r="I1391" s="268" t="s">
        <v>60</v>
      </c>
      <c r="J1391" s="273"/>
      <c r="K1391" s="273"/>
      <c r="L1391" s="271">
        <v>152.29262999999997</v>
      </c>
      <c r="M1391" s="272">
        <v>35.027304899999997</v>
      </c>
    </row>
    <row r="1392" spans="1:13" x14ac:dyDescent="0.3">
      <c r="A1392" s="266" t="s">
        <v>1419</v>
      </c>
      <c r="B1392" s="267">
        <v>1000019061</v>
      </c>
      <c r="C1392" s="267">
        <v>1000019062</v>
      </c>
      <c r="D1392" s="268" t="s">
        <v>60</v>
      </c>
      <c r="E1392" s="268" t="s">
        <v>60</v>
      </c>
      <c r="F1392" s="269"/>
      <c r="G1392" s="269"/>
      <c r="H1392" s="268" t="s">
        <v>60</v>
      </c>
      <c r="I1392" s="268" t="s">
        <v>60</v>
      </c>
      <c r="J1392" s="273"/>
      <c r="K1392" s="273"/>
      <c r="L1392" s="271">
        <v>1374.3663325</v>
      </c>
      <c r="M1392" s="272">
        <v>316.104256475</v>
      </c>
    </row>
    <row r="1393" spans="1:13" x14ac:dyDescent="0.3">
      <c r="A1393" s="266" t="s">
        <v>1420</v>
      </c>
      <c r="B1393" s="267">
        <v>1000019085</v>
      </c>
      <c r="C1393" s="267">
        <v>1000019086</v>
      </c>
      <c r="D1393" s="268" t="s">
        <v>60</v>
      </c>
      <c r="E1393" s="268" t="s">
        <v>60</v>
      </c>
      <c r="F1393" s="269"/>
      <c r="G1393" s="269"/>
      <c r="H1393" s="268" t="s">
        <v>60</v>
      </c>
      <c r="I1393" s="268" t="s">
        <v>60</v>
      </c>
      <c r="J1393" s="273"/>
      <c r="K1393" s="273"/>
      <c r="L1393" s="271">
        <v>68.755643249999991</v>
      </c>
      <c r="M1393" s="272">
        <v>15.813797947499999</v>
      </c>
    </row>
    <row r="1394" spans="1:13" x14ac:dyDescent="0.3">
      <c r="A1394" s="266" t="s">
        <v>1421</v>
      </c>
      <c r="B1394" s="267">
        <v>1000019075</v>
      </c>
      <c r="C1394" s="267">
        <v>1000019076</v>
      </c>
      <c r="D1394" s="268" t="s">
        <v>60</v>
      </c>
      <c r="E1394" s="268" t="s">
        <v>60</v>
      </c>
      <c r="F1394" s="269"/>
      <c r="G1394" s="269"/>
      <c r="H1394" s="268" t="s">
        <v>60</v>
      </c>
      <c r="I1394" s="268" t="s">
        <v>60</v>
      </c>
      <c r="J1394" s="273"/>
      <c r="K1394" s="273"/>
      <c r="L1394" s="271">
        <v>248.59532249999998</v>
      </c>
      <c r="M1394" s="272">
        <v>57.176924174999996</v>
      </c>
    </row>
    <row r="1395" spans="1:13" x14ac:dyDescent="0.3">
      <c r="A1395" s="266" t="s">
        <v>1422</v>
      </c>
      <c r="B1395" s="267">
        <v>1000019071</v>
      </c>
      <c r="C1395" s="267">
        <v>1000019072</v>
      </c>
      <c r="D1395" s="268" t="s">
        <v>60</v>
      </c>
      <c r="E1395" s="268" t="s">
        <v>60</v>
      </c>
      <c r="F1395" s="269"/>
      <c r="G1395" s="269"/>
      <c r="H1395" s="268" t="s">
        <v>60</v>
      </c>
      <c r="I1395" s="268" t="s">
        <v>60</v>
      </c>
      <c r="J1395" s="273"/>
      <c r="K1395" s="273"/>
      <c r="L1395" s="271">
        <v>459.11748749999998</v>
      </c>
      <c r="M1395" s="272">
        <v>105.597022125</v>
      </c>
    </row>
    <row r="1396" spans="1:13" x14ac:dyDescent="0.3">
      <c r="A1396" s="266" t="s">
        <v>1423</v>
      </c>
      <c r="B1396" s="267">
        <v>1000019077</v>
      </c>
      <c r="C1396" s="267">
        <v>1000019078</v>
      </c>
      <c r="D1396" s="268" t="s">
        <v>60</v>
      </c>
      <c r="E1396" s="268" t="s">
        <v>60</v>
      </c>
      <c r="F1396" s="269"/>
      <c r="G1396" s="269"/>
      <c r="H1396" s="268" t="s">
        <v>60</v>
      </c>
      <c r="I1396" s="268" t="s">
        <v>60</v>
      </c>
      <c r="J1396" s="273"/>
      <c r="K1396" s="273"/>
      <c r="L1396" s="271">
        <v>152.29262999999997</v>
      </c>
      <c r="M1396" s="272">
        <v>35.027304899999997</v>
      </c>
    </row>
    <row r="1397" spans="1:13" x14ac:dyDescent="0.3">
      <c r="A1397" s="266" t="s">
        <v>1424</v>
      </c>
      <c r="B1397" s="267">
        <v>1000019079</v>
      </c>
      <c r="C1397" s="267">
        <v>1000019080</v>
      </c>
      <c r="D1397" s="268" t="s">
        <v>60</v>
      </c>
      <c r="E1397" s="268" t="s">
        <v>60</v>
      </c>
      <c r="F1397" s="269"/>
      <c r="G1397" s="269"/>
      <c r="H1397" s="268" t="s">
        <v>60</v>
      </c>
      <c r="I1397" s="268" t="s">
        <v>60</v>
      </c>
      <c r="J1397" s="273"/>
      <c r="K1397" s="273"/>
      <c r="L1397" s="271">
        <v>140.34810999999999</v>
      </c>
      <c r="M1397" s="272">
        <v>32.280065299999997</v>
      </c>
    </row>
    <row r="1398" spans="1:13" x14ac:dyDescent="0.3">
      <c r="A1398" s="266" t="s">
        <v>1425</v>
      </c>
      <c r="B1398" s="267">
        <v>1000019073</v>
      </c>
      <c r="C1398" s="267">
        <v>1000019074</v>
      </c>
      <c r="D1398" s="268" t="s">
        <v>60</v>
      </c>
      <c r="E1398" s="268" t="s">
        <v>60</v>
      </c>
      <c r="F1398" s="269"/>
      <c r="G1398" s="269"/>
      <c r="H1398" s="268" t="s">
        <v>60</v>
      </c>
      <c r="I1398" s="268" t="s">
        <v>60</v>
      </c>
      <c r="J1398" s="273"/>
      <c r="K1398" s="273"/>
      <c r="L1398" s="271">
        <v>413.579005</v>
      </c>
      <c r="M1398" s="272">
        <v>95.123171150000005</v>
      </c>
    </row>
    <row r="1399" spans="1:13" x14ac:dyDescent="0.3">
      <c r="A1399" s="266" t="s">
        <v>1426</v>
      </c>
      <c r="B1399" s="267">
        <v>1000019141</v>
      </c>
      <c r="C1399" s="267">
        <v>1000019142</v>
      </c>
      <c r="D1399" s="268" t="s">
        <v>60</v>
      </c>
      <c r="E1399" s="268" t="s">
        <v>60</v>
      </c>
      <c r="F1399" s="269"/>
      <c r="G1399" s="269"/>
      <c r="H1399" s="268" t="s">
        <v>60</v>
      </c>
      <c r="I1399" s="268" t="s">
        <v>60</v>
      </c>
      <c r="J1399" s="273"/>
      <c r="K1399" s="273"/>
      <c r="L1399" s="271">
        <v>17613.687805000001</v>
      </c>
      <c r="M1399" s="272">
        <v>4051.1481951500004</v>
      </c>
    </row>
    <row r="1400" spans="1:13" x14ac:dyDescent="0.3">
      <c r="A1400" s="266" t="s">
        <v>1427</v>
      </c>
      <c r="B1400" s="267">
        <v>1000019041</v>
      </c>
      <c r="C1400" s="267">
        <v>1000019042</v>
      </c>
      <c r="D1400" s="268" t="s">
        <v>60</v>
      </c>
      <c r="E1400" s="268" t="s">
        <v>60</v>
      </c>
      <c r="F1400" s="269"/>
      <c r="G1400" s="269"/>
      <c r="H1400" s="268" t="s">
        <v>60</v>
      </c>
      <c r="I1400" s="268" t="s">
        <v>60</v>
      </c>
      <c r="J1400" s="273"/>
      <c r="K1400" s="273"/>
      <c r="L1400" s="271">
        <v>2290.3617100000001</v>
      </c>
      <c r="M1400" s="272">
        <v>526.78319330000011</v>
      </c>
    </row>
    <row r="1401" spans="1:13" x14ac:dyDescent="0.3">
      <c r="A1401" s="266" t="s">
        <v>1428</v>
      </c>
      <c r="B1401" s="267">
        <v>1000019117</v>
      </c>
      <c r="C1401" s="267">
        <v>1000019118</v>
      </c>
      <c r="D1401" s="268" t="s">
        <v>60</v>
      </c>
      <c r="E1401" s="268" t="s">
        <v>60</v>
      </c>
      <c r="F1401" s="269"/>
      <c r="G1401" s="269"/>
      <c r="H1401" s="268" t="s">
        <v>60</v>
      </c>
      <c r="I1401" s="268" t="s">
        <v>60</v>
      </c>
      <c r="J1401" s="273"/>
      <c r="K1401" s="273"/>
      <c r="L1401" s="271">
        <v>1850.6540675000001</v>
      </c>
      <c r="M1401" s="272">
        <v>425.65043552500003</v>
      </c>
    </row>
    <row r="1402" spans="1:13" x14ac:dyDescent="0.3">
      <c r="A1402" s="266" t="s">
        <v>1429</v>
      </c>
      <c r="B1402" s="267">
        <v>1000019121</v>
      </c>
      <c r="C1402" s="267">
        <v>1000019122</v>
      </c>
      <c r="D1402" s="268" t="s">
        <v>60</v>
      </c>
      <c r="E1402" s="268" t="s">
        <v>60</v>
      </c>
      <c r="F1402" s="269"/>
      <c r="G1402" s="269"/>
      <c r="H1402" s="268" t="s">
        <v>60</v>
      </c>
      <c r="I1402" s="268" t="s">
        <v>60</v>
      </c>
      <c r="J1402" s="273"/>
      <c r="K1402" s="273"/>
      <c r="L1402" s="271">
        <v>1498.2907274999998</v>
      </c>
      <c r="M1402" s="272">
        <v>344.60686732499994</v>
      </c>
    </row>
    <row r="1403" spans="1:13" x14ac:dyDescent="0.3">
      <c r="A1403" s="266" t="s">
        <v>1430</v>
      </c>
      <c r="B1403" s="267">
        <v>1000019119</v>
      </c>
      <c r="C1403" s="267">
        <v>1000019120</v>
      </c>
      <c r="D1403" s="268" t="s">
        <v>60</v>
      </c>
      <c r="E1403" s="268" t="s">
        <v>60</v>
      </c>
      <c r="F1403" s="269"/>
      <c r="G1403" s="269"/>
      <c r="H1403" s="268" t="s">
        <v>60</v>
      </c>
      <c r="I1403" s="268" t="s">
        <v>60</v>
      </c>
      <c r="J1403" s="273"/>
      <c r="K1403" s="273"/>
      <c r="L1403" s="271">
        <v>1673.7258649999999</v>
      </c>
      <c r="M1403" s="272">
        <v>384.95694894999997</v>
      </c>
    </row>
    <row r="1404" spans="1:13" x14ac:dyDescent="0.3">
      <c r="A1404" s="266" t="s">
        <v>1431</v>
      </c>
      <c r="B1404" s="267">
        <v>1000018953</v>
      </c>
      <c r="C1404" s="267">
        <v>1000018954</v>
      </c>
      <c r="D1404" s="268" t="s">
        <v>60</v>
      </c>
      <c r="E1404" s="268" t="s">
        <v>60</v>
      </c>
      <c r="F1404" s="269"/>
      <c r="G1404" s="269"/>
      <c r="H1404" s="268" t="s">
        <v>60</v>
      </c>
      <c r="I1404" s="268" t="s">
        <v>60</v>
      </c>
      <c r="J1404" s="273"/>
      <c r="K1404" s="273"/>
      <c r="L1404" s="271">
        <v>6316.4114824999997</v>
      </c>
      <c r="M1404" s="272">
        <v>1452.774640975</v>
      </c>
    </row>
    <row r="1405" spans="1:13" x14ac:dyDescent="0.3">
      <c r="A1405" s="266" t="s">
        <v>1432</v>
      </c>
      <c r="B1405" s="267">
        <v>1000018971</v>
      </c>
      <c r="C1405" s="267">
        <v>1000018972</v>
      </c>
      <c r="D1405" s="268" t="s">
        <v>60</v>
      </c>
      <c r="E1405" s="268" t="s">
        <v>60</v>
      </c>
      <c r="F1405" s="269"/>
      <c r="G1405" s="269"/>
      <c r="H1405" s="268" t="s">
        <v>60</v>
      </c>
      <c r="I1405" s="268" t="s">
        <v>60</v>
      </c>
      <c r="J1405" s="273"/>
      <c r="K1405" s="273"/>
      <c r="L1405" s="271">
        <v>3158.5790075</v>
      </c>
      <c r="M1405" s="272">
        <v>726.47317172500004</v>
      </c>
    </row>
    <row r="1406" spans="1:13" x14ac:dyDescent="0.3">
      <c r="A1406" s="266" t="s">
        <v>1433</v>
      </c>
      <c r="B1406" s="267">
        <v>1000018955</v>
      </c>
      <c r="C1406" s="267">
        <v>1000018956</v>
      </c>
      <c r="D1406" s="268" t="s">
        <v>60</v>
      </c>
      <c r="E1406" s="268" t="s">
        <v>60</v>
      </c>
      <c r="F1406" s="269"/>
      <c r="G1406" s="269"/>
      <c r="H1406" s="268" t="s">
        <v>60</v>
      </c>
      <c r="I1406" s="268" t="s">
        <v>60</v>
      </c>
      <c r="J1406" s="273"/>
      <c r="K1406" s="273"/>
      <c r="L1406" s="271">
        <v>5038.3478424999994</v>
      </c>
      <c r="M1406" s="272">
        <v>1158.8200037749998</v>
      </c>
    </row>
    <row r="1407" spans="1:13" x14ac:dyDescent="0.3">
      <c r="A1407" s="266" t="s">
        <v>1434</v>
      </c>
      <c r="B1407" s="267">
        <v>1000018957</v>
      </c>
      <c r="C1407" s="267">
        <v>1000018958</v>
      </c>
      <c r="D1407" s="268" t="s">
        <v>60</v>
      </c>
      <c r="E1407" s="268" t="s">
        <v>60</v>
      </c>
      <c r="F1407" s="269"/>
      <c r="G1407" s="269"/>
      <c r="H1407" s="268" t="s">
        <v>60</v>
      </c>
      <c r="I1407" s="268" t="s">
        <v>60</v>
      </c>
      <c r="J1407" s="273"/>
      <c r="K1407" s="273"/>
      <c r="L1407" s="271">
        <v>6046.1667175000002</v>
      </c>
      <c r="M1407" s="272">
        <v>1390.6183450250001</v>
      </c>
    </row>
    <row r="1408" spans="1:13" ht="24" x14ac:dyDescent="0.3">
      <c r="A1408" s="266" t="s">
        <v>1435</v>
      </c>
      <c r="B1408" s="267">
        <v>1000019292</v>
      </c>
      <c r="C1408" s="267">
        <v>1000019293</v>
      </c>
      <c r="D1408" s="268" t="s">
        <v>60</v>
      </c>
      <c r="E1408" s="268" t="s">
        <v>60</v>
      </c>
      <c r="F1408" s="269"/>
      <c r="G1408" s="269"/>
      <c r="H1408" s="268" t="s">
        <v>60</v>
      </c>
      <c r="I1408" s="268" t="s">
        <v>60</v>
      </c>
      <c r="J1408" s="273"/>
      <c r="K1408" s="273"/>
      <c r="L1408" s="271">
        <v>3744.6070199999995</v>
      </c>
      <c r="M1408" s="272">
        <v>861.25961459999996</v>
      </c>
    </row>
    <row r="1409" spans="1:13" x14ac:dyDescent="0.3">
      <c r="A1409" s="266" t="s">
        <v>1436</v>
      </c>
      <c r="B1409" s="267">
        <v>1000018951</v>
      </c>
      <c r="C1409" s="267">
        <v>1000018952</v>
      </c>
      <c r="D1409" s="268" t="s">
        <v>60</v>
      </c>
      <c r="E1409" s="268" t="s">
        <v>60</v>
      </c>
      <c r="F1409" s="269"/>
      <c r="G1409" s="269"/>
      <c r="H1409" s="268" t="s">
        <v>60</v>
      </c>
      <c r="I1409" s="268" t="s">
        <v>60</v>
      </c>
      <c r="J1409" s="273"/>
      <c r="K1409" s="273"/>
      <c r="L1409" s="271">
        <v>3663.9815100000001</v>
      </c>
      <c r="M1409" s="272">
        <v>842.71574730000009</v>
      </c>
    </row>
    <row r="1410" spans="1:13" x14ac:dyDescent="0.3">
      <c r="A1410" s="266" t="s">
        <v>1437</v>
      </c>
      <c r="B1410" s="267">
        <v>1000018969</v>
      </c>
      <c r="C1410" s="267">
        <v>1000018970</v>
      </c>
      <c r="D1410" s="268" t="s">
        <v>60</v>
      </c>
      <c r="E1410" s="268" t="s">
        <v>60</v>
      </c>
      <c r="F1410" s="269"/>
      <c r="G1410" s="269"/>
      <c r="H1410" s="268" t="s">
        <v>60</v>
      </c>
      <c r="I1410" s="268" t="s">
        <v>60</v>
      </c>
      <c r="J1410" s="273"/>
      <c r="K1410" s="273"/>
      <c r="L1410" s="271">
        <v>1832.7372874999999</v>
      </c>
      <c r="M1410" s="272">
        <v>421.52957612500001</v>
      </c>
    </row>
    <row r="1411" spans="1:13" x14ac:dyDescent="0.3">
      <c r="A1411" s="266" t="s">
        <v>1438</v>
      </c>
      <c r="B1411" s="267">
        <v>1000051665</v>
      </c>
      <c r="C1411" s="267">
        <v>1000051666</v>
      </c>
      <c r="D1411" s="268" t="s">
        <v>60</v>
      </c>
      <c r="E1411" s="268" t="s">
        <v>60</v>
      </c>
      <c r="F1411" s="269"/>
      <c r="G1411" s="269"/>
      <c r="H1411" s="268" t="s">
        <v>60</v>
      </c>
      <c r="I1411" s="268" t="s">
        <v>60</v>
      </c>
      <c r="J1411" s="273"/>
      <c r="K1411" s="273"/>
      <c r="L1411" s="271">
        <v>39.342262750000003</v>
      </c>
      <c r="M1411" s="272">
        <v>9.0487204325000015</v>
      </c>
    </row>
    <row r="1412" spans="1:13" x14ac:dyDescent="0.3">
      <c r="A1412" s="266" t="s">
        <v>1439</v>
      </c>
      <c r="B1412" s="267">
        <v>1000042468</v>
      </c>
      <c r="C1412" s="267">
        <v>1000042479</v>
      </c>
      <c r="D1412" s="268" t="s">
        <v>60</v>
      </c>
      <c r="E1412" s="268" t="s">
        <v>60</v>
      </c>
      <c r="F1412" s="269"/>
      <c r="G1412" s="269"/>
      <c r="H1412" s="268" t="s">
        <v>60</v>
      </c>
      <c r="I1412" s="268" t="s">
        <v>60</v>
      </c>
      <c r="J1412" s="273"/>
      <c r="K1412" s="273"/>
      <c r="L1412" s="271">
        <v>413.579005</v>
      </c>
      <c r="M1412" s="272">
        <v>95.123171150000005</v>
      </c>
    </row>
    <row r="1413" spans="1:13" x14ac:dyDescent="0.3">
      <c r="A1413" s="266" t="s">
        <v>1440</v>
      </c>
      <c r="B1413" s="267">
        <v>1000005388</v>
      </c>
      <c r="C1413" s="267">
        <v>1000005389</v>
      </c>
      <c r="D1413" s="268" t="s">
        <v>60</v>
      </c>
      <c r="E1413" s="268" t="s">
        <v>60</v>
      </c>
      <c r="F1413" s="269"/>
      <c r="G1413" s="269"/>
      <c r="H1413" s="268" t="s">
        <v>60</v>
      </c>
      <c r="I1413" s="268" t="s">
        <v>60</v>
      </c>
      <c r="J1413" s="273"/>
      <c r="K1413" s="273"/>
      <c r="L1413" s="271">
        <v>366.54745750000001</v>
      </c>
      <c r="M1413" s="272">
        <v>84.305915225000007</v>
      </c>
    </row>
    <row r="1414" spans="1:13" x14ac:dyDescent="0.3">
      <c r="A1414" s="266" t="s">
        <v>1441</v>
      </c>
      <c r="B1414" s="267">
        <v>1000005390</v>
      </c>
      <c r="C1414" s="267">
        <v>1000005391</v>
      </c>
      <c r="D1414" s="268" t="s">
        <v>60</v>
      </c>
      <c r="E1414" s="268" t="s">
        <v>60</v>
      </c>
      <c r="F1414" s="269"/>
      <c r="G1414" s="269"/>
      <c r="H1414" s="268" t="s">
        <v>60</v>
      </c>
      <c r="I1414" s="268" t="s">
        <v>60</v>
      </c>
      <c r="J1414" s="273"/>
      <c r="K1414" s="273"/>
      <c r="L1414" s="271">
        <v>688.30296499999997</v>
      </c>
      <c r="M1414" s="272">
        <v>158.30968195</v>
      </c>
    </row>
    <row r="1415" spans="1:13" x14ac:dyDescent="0.3">
      <c r="A1415" s="266" t="s">
        <v>1442</v>
      </c>
      <c r="B1415" s="267">
        <v>1000051667</v>
      </c>
      <c r="C1415" s="267">
        <v>1000051668</v>
      </c>
      <c r="D1415" s="268" t="s">
        <v>60</v>
      </c>
      <c r="E1415" s="268" t="s">
        <v>60</v>
      </c>
      <c r="F1415" s="269"/>
      <c r="G1415" s="269"/>
      <c r="H1415" s="268" t="s">
        <v>60</v>
      </c>
      <c r="I1415" s="268" t="s">
        <v>60</v>
      </c>
      <c r="J1415" s="273"/>
      <c r="K1415" s="273"/>
      <c r="L1415" s="271">
        <v>225.45281499999999</v>
      </c>
      <c r="M1415" s="272">
        <v>51.854147449999999</v>
      </c>
    </row>
    <row r="1416" spans="1:13" x14ac:dyDescent="0.3">
      <c r="A1416" s="266" t="s">
        <v>1443</v>
      </c>
      <c r="B1416" s="267">
        <v>1000042423</v>
      </c>
      <c r="C1416" s="267">
        <v>1000042474</v>
      </c>
      <c r="D1416" s="268" t="s">
        <v>60</v>
      </c>
      <c r="E1416" s="268" t="s">
        <v>60</v>
      </c>
      <c r="F1416" s="269"/>
      <c r="G1416" s="269"/>
      <c r="H1416" s="268" t="s">
        <v>60</v>
      </c>
      <c r="I1416" s="268" t="s">
        <v>60</v>
      </c>
      <c r="J1416" s="273"/>
      <c r="K1416" s="273"/>
      <c r="L1416" s="271">
        <v>75.175822749999995</v>
      </c>
      <c r="M1416" s="272">
        <v>17.290439232499999</v>
      </c>
    </row>
    <row r="1417" spans="1:13" x14ac:dyDescent="0.3">
      <c r="A1417" s="266" t="s">
        <v>1444</v>
      </c>
      <c r="B1417" s="267">
        <v>1000005672</v>
      </c>
      <c r="C1417" s="267">
        <v>1000005673</v>
      </c>
      <c r="D1417" s="268" t="s">
        <v>60</v>
      </c>
      <c r="E1417" s="268" t="s">
        <v>60</v>
      </c>
      <c r="F1417" s="269"/>
      <c r="G1417" s="269"/>
      <c r="H1417" s="268" t="s">
        <v>60</v>
      </c>
      <c r="I1417" s="268" t="s">
        <v>60</v>
      </c>
      <c r="J1417" s="273"/>
      <c r="K1417" s="273"/>
      <c r="L1417" s="271">
        <v>459.11748749999998</v>
      </c>
      <c r="M1417" s="272">
        <v>105.597022125</v>
      </c>
    </row>
    <row r="1418" spans="1:13" x14ac:dyDescent="0.3">
      <c r="A1418" s="266" t="s">
        <v>1445</v>
      </c>
      <c r="B1418" s="267">
        <v>1000005684</v>
      </c>
      <c r="C1418" s="267">
        <v>1000005685</v>
      </c>
      <c r="D1418" s="268" t="s">
        <v>60</v>
      </c>
      <c r="E1418" s="268" t="s">
        <v>60</v>
      </c>
      <c r="F1418" s="269"/>
      <c r="G1418" s="269"/>
      <c r="H1418" s="268" t="s">
        <v>60</v>
      </c>
      <c r="I1418" s="268" t="s">
        <v>60</v>
      </c>
      <c r="J1418" s="273"/>
      <c r="K1418" s="273"/>
      <c r="L1418" s="271">
        <v>183178.9191225</v>
      </c>
      <c r="M1418" s="272">
        <v>42131.151398175003</v>
      </c>
    </row>
    <row r="1419" spans="1:13" x14ac:dyDescent="0.3">
      <c r="A1419" s="266" t="s">
        <v>1446</v>
      </c>
      <c r="B1419" s="267">
        <v>1000005086</v>
      </c>
      <c r="C1419" s="267">
        <v>1000005087</v>
      </c>
      <c r="D1419" s="268" t="s">
        <v>60</v>
      </c>
      <c r="E1419" s="268" t="s">
        <v>60</v>
      </c>
      <c r="F1419" s="269"/>
      <c r="G1419" s="269"/>
      <c r="H1419" s="268" t="s">
        <v>60</v>
      </c>
      <c r="I1419" s="268" t="s">
        <v>60</v>
      </c>
      <c r="J1419" s="273"/>
      <c r="K1419" s="273"/>
      <c r="L1419" s="271">
        <v>138.85504499999999</v>
      </c>
      <c r="M1419" s="272">
        <v>31.93666035</v>
      </c>
    </row>
    <row r="1420" spans="1:13" x14ac:dyDescent="0.3">
      <c r="A1420" s="266" t="s">
        <v>1447</v>
      </c>
      <c r="B1420" s="267">
        <v>1000005676</v>
      </c>
      <c r="C1420" s="267">
        <v>1000005677</v>
      </c>
      <c r="D1420" s="268" t="s">
        <v>60</v>
      </c>
      <c r="E1420" s="268" t="s">
        <v>60</v>
      </c>
      <c r="F1420" s="269"/>
      <c r="G1420" s="269"/>
      <c r="H1420" s="268" t="s">
        <v>60</v>
      </c>
      <c r="I1420" s="268" t="s">
        <v>60</v>
      </c>
      <c r="J1420" s="273"/>
      <c r="K1420" s="273"/>
      <c r="L1420" s="271">
        <v>138.85504499999999</v>
      </c>
      <c r="M1420" s="272">
        <v>31.93666035</v>
      </c>
    </row>
    <row r="1421" spans="1:13" x14ac:dyDescent="0.3">
      <c r="A1421" s="266" t="s">
        <v>1448</v>
      </c>
      <c r="B1421" s="267">
        <v>1000005674</v>
      </c>
      <c r="C1421" s="267">
        <v>1000005675</v>
      </c>
      <c r="D1421" s="268" t="s">
        <v>60</v>
      </c>
      <c r="E1421" s="268" t="s">
        <v>60</v>
      </c>
      <c r="F1421" s="269"/>
      <c r="G1421" s="269"/>
      <c r="H1421" s="268" t="s">
        <v>60</v>
      </c>
      <c r="I1421" s="268" t="s">
        <v>60</v>
      </c>
      <c r="J1421" s="273"/>
      <c r="K1421" s="273"/>
      <c r="L1421" s="271">
        <v>413.579005</v>
      </c>
      <c r="M1421" s="272">
        <v>95.123171150000005</v>
      </c>
    </row>
    <row r="1422" spans="1:13" x14ac:dyDescent="0.3">
      <c r="A1422" s="266" t="s">
        <v>1449</v>
      </c>
      <c r="B1422" s="267">
        <v>1000067244</v>
      </c>
      <c r="C1422" s="267">
        <v>1000067245</v>
      </c>
      <c r="D1422" s="268" t="s">
        <v>60</v>
      </c>
      <c r="E1422" s="268" t="s">
        <v>60</v>
      </c>
      <c r="F1422" s="269"/>
      <c r="G1422" s="269"/>
      <c r="H1422" s="268" t="s">
        <v>60</v>
      </c>
      <c r="I1422" s="268" t="s">
        <v>60</v>
      </c>
      <c r="J1422" s="273"/>
      <c r="K1422" s="273"/>
      <c r="L1422" s="271">
        <v>0.33593962499999996</v>
      </c>
      <c r="M1422" s="272">
        <v>7.726611374999999E-2</v>
      </c>
    </row>
    <row r="1423" spans="1:13" x14ac:dyDescent="0.3">
      <c r="A1423" s="266" t="s">
        <v>1450</v>
      </c>
      <c r="B1423" s="267">
        <v>1000042469</v>
      </c>
      <c r="C1423" s="267">
        <v>1000042480</v>
      </c>
      <c r="D1423" s="268" t="s">
        <v>60</v>
      </c>
      <c r="E1423" s="268" t="s">
        <v>60</v>
      </c>
      <c r="F1423" s="269"/>
      <c r="G1423" s="269"/>
      <c r="H1423" s="268" t="s">
        <v>60</v>
      </c>
      <c r="I1423" s="268" t="s">
        <v>60</v>
      </c>
      <c r="J1423" s="273"/>
      <c r="K1423" s="273"/>
      <c r="L1423" s="271">
        <v>101.52842</v>
      </c>
      <c r="M1423" s="272">
        <v>23.351536599999999</v>
      </c>
    </row>
    <row r="1424" spans="1:13" x14ac:dyDescent="0.3">
      <c r="A1424" s="266" t="s">
        <v>1451</v>
      </c>
      <c r="B1424" s="267">
        <v>1000042422</v>
      </c>
      <c r="C1424" s="267">
        <v>1000042473</v>
      </c>
      <c r="D1424" s="268" t="s">
        <v>60</v>
      </c>
      <c r="E1424" s="268" t="s">
        <v>60</v>
      </c>
      <c r="F1424" s="269"/>
      <c r="G1424" s="269"/>
      <c r="H1424" s="268" t="s">
        <v>60</v>
      </c>
      <c r="I1424" s="268" t="s">
        <v>60</v>
      </c>
      <c r="J1424" s="273"/>
      <c r="K1424" s="273"/>
      <c r="L1424" s="271">
        <v>500.92330749999996</v>
      </c>
      <c r="M1424" s="272">
        <v>115.212360725</v>
      </c>
    </row>
    <row r="1425" spans="1:13" x14ac:dyDescent="0.3">
      <c r="A1425" s="266" t="s">
        <v>1452</v>
      </c>
      <c r="B1425" s="267">
        <v>1000042472</v>
      </c>
      <c r="C1425" s="267">
        <v>1000042483</v>
      </c>
      <c r="D1425" s="268" t="s">
        <v>60</v>
      </c>
      <c r="E1425" s="268" t="s">
        <v>60</v>
      </c>
      <c r="F1425" s="269"/>
      <c r="G1425" s="269"/>
      <c r="H1425" s="268" t="s">
        <v>60</v>
      </c>
      <c r="I1425" s="268" t="s">
        <v>60</v>
      </c>
      <c r="J1425" s="273"/>
      <c r="K1425" s="273"/>
      <c r="L1425" s="271">
        <v>151.54609749999997</v>
      </c>
      <c r="M1425" s="272">
        <v>34.855602424999994</v>
      </c>
    </row>
    <row r="1426" spans="1:13" x14ac:dyDescent="0.3">
      <c r="A1426" s="266" t="s">
        <v>1453</v>
      </c>
      <c r="B1426" s="267">
        <v>1000014378</v>
      </c>
      <c r="C1426" s="267">
        <v>1000014379</v>
      </c>
      <c r="D1426" s="268" t="s">
        <v>60</v>
      </c>
      <c r="E1426" s="268" t="s">
        <v>60</v>
      </c>
      <c r="F1426" s="269"/>
      <c r="G1426" s="269"/>
      <c r="H1426" s="268" t="s">
        <v>60</v>
      </c>
      <c r="I1426" s="268" t="s">
        <v>60</v>
      </c>
      <c r="J1426" s="273"/>
      <c r="K1426" s="273"/>
      <c r="L1426" s="271">
        <v>4579.9768875</v>
      </c>
      <c r="M1426" s="272">
        <v>1053.3946841250001</v>
      </c>
    </row>
    <row r="1427" spans="1:13" x14ac:dyDescent="0.3">
      <c r="A1427" s="266" t="s">
        <v>1454</v>
      </c>
      <c r="B1427" s="267">
        <v>1000014380</v>
      </c>
      <c r="C1427" s="267">
        <v>1000014381</v>
      </c>
      <c r="D1427" s="268" t="s">
        <v>60</v>
      </c>
      <c r="E1427" s="268" t="s">
        <v>60</v>
      </c>
      <c r="F1427" s="269"/>
      <c r="G1427" s="269"/>
      <c r="H1427" s="268" t="s">
        <v>60</v>
      </c>
      <c r="I1427" s="268" t="s">
        <v>60</v>
      </c>
      <c r="J1427" s="273"/>
      <c r="K1427" s="273"/>
      <c r="L1427" s="271">
        <v>9159.2072424999988</v>
      </c>
      <c r="M1427" s="272">
        <v>2106.6176657749998</v>
      </c>
    </row>
    <row r="1428" spans="1:13" x14ac:dyDescent="0.3">
      <c r="A1428" s="266" t="s">
        <v>1455</v>
      </c>
      <c r="B1428" s="267">
        <v>1000042426</v>
      </c>
      <c r="C1428" s="267">
        <v>1000042477</v>
      </c>
      <c r="D1428" s="268" t="s">
        <v>60</v>
      </c>
      <c r="E1428" s="268" t="s">
        <v>60</v>
      </c>
      <c r="F1428" s="269"/>
      <c r="G1428" s="269"/>
      <c r="H1428" s="268" t="s">
        <v>60</v>
      </c>
      <c r="I1428" s="268" t="s">
        <v>60</v>
      </c>
      <c r="J1428" s="273"/>
      <c r="K1428" s="273"/>
      <c r="L1428" s="271">
        <v>184.3935275</v>
      </c>
      <c r="M1428" s="272">
        <v>42.410511325000002</v>
      </c>
    </row>
    <row r="1429" spans="1:13" x14ac:dyDescent="0.3">
      <c r="A1429" s="266" t="s">
        <v>1456</v>
      </c>
      <c r="B1429" s="267">
        <v>1000042471</v>
      </c>
      <c r="C1429" s="267">
        <v>1000042482</v>
      </c>
      <c r="D1429" s="268" t="s">
        <v>60</v>
      </c>
      <c r="E1429" s="268" t="s">
        <v>60</v>
      </c>
      <c r="F1429" s="269"/>
      <c r="G1429" s="269"/>
      <c r="H1429" s="268" t="s">
        <v>60</v>
      </c>
      <c r="I1429" s="268" t="s">
        <v>60</v>
      </c>
      <c r="J1429" s="273"/>
      <c r="K1429" s="273"/>
      <c r="L1429" s="271">
        <v>103.7680175</v>
      </c>
      <c r="M1429" s="272">
        <v>23.866644024999999</v>
      </c>
    </row>
    <row r="1430" spans="1:13" x14ac:dyDescent="0.3">
      <c r="A1430" s="266" t="s">
        <v>1457</v>
      </c>
      <c r="B1430" s="267">
        <v>1000042467</v>
      </c>
      <c r="C1430" s="267">
        <v>1000042478</v>
      </c>
      <c r="D1430" s="268" t="s">
        <v>60</v>
      </c>
      <c r="E1430" s="268" t="s">
        <v>60</v>
      </c>
      <c r="F1430" s="269"/>
      <c r="G1430" s="269"/>
      <c r="H1430" s="268" t="s">
        <v>60</v>
      </c>
      <c r="I1430" s="268" t="s">
        <v>60</v>
      </c>
      <c r="J1430" s="273"/>
      <c r="K1430" s="273"/>
      <c r="L1430" s="271">
        <v>230.67854249999999</v>
      </c>
      <c r="M1430" s="272">
        <v>53.056064775000003</v>
      </c>
    </row>
    <row r="1431" spans="1:13" x14ac:dyDescent="0.3">
      <c r="A1431" s="266" t="s">
        <v>1458</v>
      </c>
      <c r="B1431" s="267">
        <v>1000042424</v>
      </c>
      <c r="C1431" s="267">
        <v>1000042475</v>
      </c>
      <c r="D1431" s="268" t="s">
        <v>60</v>
      </c>
      <c r="E1431" s="268" t="s">
        <v>60</v>
      </c>
      <c r="F1431" s="269"/>
      <c r="G1431" s="269"/>
      <c r="H1431" s="268" t="s">
        <v>60</v>
      </c>
      <c r="I1431" s="268" t="s">
        <v>60</v>
      </c>
      <c r="J1431" s="273"/>
      <c r="K1431" s="273"/>
      <c r="L1431" s="271">
        <v>231.42507499999999</v>
      </c>
      <c r="M1431" s="272">
        <v>53.227767249999999</v>
      </c>
    </row>
    <row r="1432" spans="1:13" x14ac:dyDescent="0.3">
      <c r="A1432" s="266" t="s">
        <v>1459</v>
      </c>
      <c r="B1432" s="267">
        <v>1000006538</v>
      </c>
      <c r="C1432" s="267">
        <v>1000006539</v>
      </c>
      <c r="D1432" s="268" t="s">
        <v>60</v>
      </c>
      <c r="E1432" s="268" t="s">
        <v>60</v>
      </c>
      <c r="F1432" s="269"/>
      <c r="G1432" s="269"/>
      <c r="H1432" s="268" t="s">
        <v>60</v>
      </c>
      <c r="I1432" s="268" t="s">
        <v>60</v>
      </c>
      <c r="J1432" s="273"/>
      <c r="K1432" s="273"/>
      <c r="L1432" s="271">
        <v>74875.716684999992</v>
      </c>
      <c r="M1432" s="272">
        <v>17221.414837549997</v>
      </c>
    </row>
    <row r="1433" spans="1:13" x14ac:dyDescent="0.3">
      <c r="A1433" s="266" t="s">
        <v>1460</v>
      </c>
      <c r="B1433" s="267">
        <v>1000067043</v>
      </c>
      <c r="C1433" s="267">
        <v>1000067044</v>
      </c>
      <c r="D1433" s="268" t="s">
        <v>60</v>
      </c>
      <c r="E1433" s="268" t="s">
        <v>60</v>
      </c>
      <c r="F1433" s="269"/>
      <c r="G1433" s="269"/>
      <c r="H1433" s="268" t="s">
        <v>60</v>
      </c>
      <c r="I1433" s="268" t="s">
        <v>60</v>
      </c>
      <c r="J1433" s="273"/>
      <c r="K1433" s="273"/>
      <c r="L1433" s="271">
        <v>70920.587499999994</v>
      </c>
      <c r="M1433" s="272">
        <v>16311.735124999999</v>
      </c>
    </row>
    <row r="1434" spans="1:13" x14ac:dyDescent="0.3">
      <c r="A1434" s="266" t="s">
        <v>1461</v>
      </c>
      <c r="B1434" s="267">
        <v>1000067045</v>
      </c>
      <c r="C1434" s="267">
        <v>1000067046</v>
      </c>
      <c r="D1434" s="268" t="s">
        <v>60</v>
      </c>
      <c r="E1434" s="268" t="s">
        <v>60</v>
      </c>
      <c r="F1434" s="269"/>
      <c r="G1434" s="269"/>
      <c r="H1434" s="268" t="s">
        <v>60</v>
      </c>
      <c r="I1434" s="268" t="s">
        <v>60</v>
      </c>
      <c r="J1434" s="273"/>
      <c r="K1434" s="273"/>
      <c r="L1434" s="271">
        <v>47031.547499999993</v>
      </c>
      <c r="M1434" s="272">
        <v>10817.255924999999</v>
      </c>
    </row>
    <row r="1435" spans="1:13" x14ac:dyDescent="0.3">
      <c r="A1435" s="266" t="s">
        <v>1462</v>
      </c>
      <c r="B1435" s="267">
        <v>1000056796</v>
      </c>
      <c r="C1435" s="267">
        <v>1000056797</v>
      </c>
      <c r="D1435" s="268" t="s">
        <v>60</v>
      </c>
      <c r="E1435" s="268" t="s">
        <v>60</v>
      </c>
      <c r="F1435" s="269"/>
      <c r="G1435" s="269"/>
      <c r="H1435" s="268" t="s">
        <v>60</v>
      </c>
      <c r="I1435" s="268" t="s">
        <v>60</v>
      </c>
      <c r="J1435" s="273"/>
      <c r="K1435" s="273"/>
      <c r="L1435" s="271">
        <v>55915.284249999997</v>
      </c>
      <c r="M1435" s="272">
        <v>12860.5153775</v>
      </c>
    </row>
    <row r="1436" spans="1:13" x14ac:dyDescent="0.3">
      <c r="A1436" s="266" t="s">
        <v>1463</v>
      </c>
      <c r="B1436" s="267">
        <v>1000056798</v>
      </c>
      <c r="C1436" s="267">
        <v>1000056799</v>
      </c>
      <c r="D1436" s="268" t="s">
        <v>60</v>
      </c>
      <c r="E1436" s="268" t="s">
        <v>60</v>
      </c>
      <c r="F1436" s="269"/>
      <c r="G1436" s="269"/>
      <c r="H1436" s="268" t="s">
        <v>60</v>
      </c>
      <c r="I1436" s="268" t="s">
        <v>60</v>
      </c>
      <c r="J1436" s="273"/>
      <c r="K1436" s="273"/>
      <c r="L1436" s="271">
        <v>79878.977499999994</v>
      </c>
      <c r="M1436" s="272">
        <v>18372.164825</v>
      </c>
    </row>
    <row r="1437" spans="1:13" x14ac:dyDescent="0.3">
      <c r="A1437" s="266" t="s">
        <v>1464</v>
      </c>
      <c r="B1437" s="267">
        <v>1000056802</v>
      </c>
      <c r="C1437" s="267">
        <v>1000056803</v>
      </c>
      <c r="D1437" s="268" t="s">
        <v>60</v>
      </c>
      <c r="E1437" s="268" t="s">
        <v>60</v>
      </c>
      <c r="F1437" s="269"/>
      <c r="G1437" s="269"/>
      <c r="H1437" s="268" t="s">
        <v>60</v>
      </c>
      <c r="I1437" s="268" t="s">
        <v>60</v>
      </c>
      <c r="J1437" s="273"/>
      <c r="K1437" s="273"/>
      <c r="L1437" s="271">
        <v>79878.977499999994</v>
      </c>
      <c r="M1437" s="272">
        <v>18372.164825</v>
      </c>
    </row>
    <row r="1438" spans="1:13" x14ac:dyDescent="0.3">
      <c r="A1438" s="266" t="s">
        <v>1465</v>
      </c>
      <c r="B1438" s="267">
        <v>1000056800</v>
      </c>
      <c r="C1438" s="267">
        <v>1000056801</v>
      </c>
      <c r="D1438" s="268" t="s">
        <v>60</v>
      </c>
      <c r="E1438" s="268" t="s">
        <v>60</v>
      </c>
      <c r="F1438" s="269"/>
      <c r="G1438" s="269"/>
      <c r="H1438" s="268" t="s">
        <v>60</v>
      </c>
      <c r="I1438" s="268" t="s">
        <v>60</v>
      </c>
      <c r="J1438" s="273"/>
      <c r="K1438" s="273"/>
      <c r="L1438" s="271">
        <v>31951.590999999997</v>
      </c>
      <c r="M1438" s="272">
        <v>7348.8659299999999</v>
      </c>
    </row>
    <row r="1439" spans="1:13" x14ac:dyDescent="0.3">
      <c r="A1439" s="266" t="s">
        <v>1466</v>
      </c>
      <c r="B1439" s="267">
        <v>1000023745</v>
      </c>
      <c r="C1439" s="267">
        <v>1000023746</v>
      </c>
      <c r="D1439" s="268" t="s">
        <v>60</v>
      </c>
      <c r="E1439" s="268" t="s">
        <v>60</v>
      </c>
      <c r="F1439" s="269"/>
      <c r="G1439" s="269"/>
      <c r="H1439" s="268" t="s">
        <v>60</v>
      </c>
      <c r="I1439" s="268" t="s">
        <v>60</v>
      </c>
      <c r="J1439" s="273"/>
      <c r="K1439" s="273"/>
      <c r="L1439" s="271">
        <v>13753.368247499999</v>
      </c>
      <c r="M1439" s="272">
        <v>3163.2746969249997</v>
      </c>
    </row>
    <row r="1440" spans="1:13" x14ac:dyDescent="0.3">
      <c r="A1440" s="266" t="s">
        <v>1467</v>
      </c>
      <c r="B1440" s="267">
        <v>1000023749</v>
      </c>
      <c r="C1440" s="267">
        <v>1000023750</v>
      </c>
      <c r="D1440" s="268" t="s">
        <v>60</v>
      </c>
      <c r="E1440" s="268" t="s">
        <v>60</v>
      </c>
      <c r="F1440" s="269"/>
      <c r="G1440" s="269"/>
      <c r="H1440" s="268" t="s">
        <v>60</v>
      </c>
      <c r="I1440" s="268" t="s">
        <v>60</v>
      </c>
      <c r="J1440" s="273"/>
      <c r="K1440" s="273"/>
      <c r="L1440" s="271">
        <v>12503.6728425</v>
      </c>
      <c r="M1440" s="272">
        <v>2875.8447537750003</v>
      </c>
    </row>
    <row r="1441" spans="1:13" x14ac:dyDescent="0.3">
      <c r="A1441" s="266" t="s">
        <v>1468</v>
      </c>
      <c r="B1441" s="267">
        <v>1000023741</v>
      </c>
      <c r="C1441" s="267">
        <v>1000023742</v>
      </c>
      <c r="D1441" s="268" t="s">
        <v>60</v>
      </c>
      <c r="E1441" s="268" t="s">
        <v>60</v>
      </c>
      <c r="F1441" s="269"/>
      <c r="G1441" s="269"/>
      <c r="H1441" s="268" t="s">
        <v>60</v>
      </c>
      <c r="I1441" s="268" t="s">
        <v>60</v>
      </c>
      <c r="J1441" s="273"/>
      <c r="K1441" s="273"/>
      <c r="L1441" s="271">
        <v>41674.43028</v>
      </c>
      <c r="M1441" s="272">
        <v>9585.1189644000006</v>
      </c>
    </row>
    <row r="1442" spans="1:13" x14ac:dyDescent="0.3">
      <c r="A1442" s="266" t="s">
        <v>1469</v>
      </c>
      <c r="B1442" s="267">
        <v>1000023757</v>
      </c>
      <c r="C1442" s="267">
        <v>1000023758</v>
      </c>
      <c r="D1442" s="268" t="s">
        <v>60</v>
      </c>
      <c r="E1442" s="268" t="s">
        <v>60</v>
      </c>
      <c r="F1442" s="269"/>
      <c r="G1442" s="269"/>
      <c r="H1442" s="268" t="s">
        <v>60</v>
      </c>
      <c r="I1442" s="268" t="s">
        <v>60</v>
      </c>
      <c r="J1442" s="273"/>
      <c r="K1442" s="273"/>
      <c r="L1442" s="271">
        <v>13753.368247499999</v>
      </c>
      <c r="M1442" s="272">
        <v>3163.2746969249997</v>
      </c>
    </row>
    <row r="1443" spans="1:13" x14ac:dyDescent="0.3">
      <c r="A1443" s="266" t="s">
        <v>1470</v>
      </c>
      <c r="B1443" s="267">
        <v>1000023761</v>
      </c>
      <c r="C1443" s="267">
        <v>1000023762</v>
      </c>
      <c r="D1443" s="268" t="s">
        <v>60</v>
      </c>
      <c r="E1443" s="268" t="s">
        <v>60</v>
      </c>
      <c r="F1443" s="269"/>
      <c r="G1443" s="269"/>
      <c r="H1443" s="268" t="s">
        <v>60</v>
      </c>
      <c r="I1443" s="268" t="s">
        <v>60</v>
      </c>
      <c r="J1443" s="273"/>
      <c r="K1443" s="273"/>
      <c r="L1443" s="271">
        <v>12503.6728425</v>
      </c>
      <c r="M1443" s="272">
        <v>2875.8447537750003</v>
      </c>
    </row>
    <row r="1444" spans="1:13" x14ac:dyDescent="0.3">
      <c r="A1444" s="266" t="s">
        <v>1471</v>
      </c>
      <c r="B1444" s="267">
        <v>1000023753</v>
      </c>
      <c r="C1444" s="267">
        <v>1000023754</v>
      </c>
      <c r="D1444" s="268" t="s">
        <v>60</v>
      </c>
      <c r="E1444" s="268" t="s">
        <v>60</v>
      </c>
      <c r="F1444" s="269"/>
      <c r="G1444" s="269"/>
      <c r="H1444" s="268" t="s">
        <v>60</v>
      </c>
      <c r="I1444" s="268" t="s">
        <v>60</v>
      </c>
      <c r="J1444" s="273"/>
      <c r="K1444" s="273"/>
      <c r="L1444" s="271">
        <v>41674.43028</v>
      </c>
      <c r="M1444" s="272">
        <v>9585.1189644000006</v>
      </c>
    </row>
    <row r="1445" spans="1:13" x14ac:dyDescent="0.3">
      <c r="A1445" s="266" t="s">
        <v>1472</v>
      </c>
      <c r="B1445" s="267">
        <v>1000023769</v>
      </c>
      <c r="C1445" s="267">
        <v>1000023770</v>
      </c>
      <c r="D1445" s="268" t="s">
        <v>60</v>
      </c>
      <c r="E1445" s="268" t="s">
        <v>60</v>
      </c>
      <c r="F1445" s="269"/>
      <c r="G1445" s="269"/>
      <c r="H1445" s="268" t="s">
        <v>60</v>
      </c>
      <c r="I1445" s="268" t="s">
        <v>60</v>
      </c>
      <c r="J1445" s="273"/>
      <c r="K1445" s="273"/>
      <c r="L1445" s="271">
        <v>13753.368247499999</v>
      </c>
      <c r="M1445" s="272">
        <v>3163.2746969249997</v>
      </c>
    </row>
    <row r="1446" spans="1:13" x14ac:dyDescent="0.3">
      <c r="A1446" s="266" t="s">
        <v>1473</v>
      </c>
      <c r="B1446" s="267">
        <v>1000023773</v>
      </c>
      <c r="C1446" s="267">
        <v>1000023774</v>
      </c>
      <c r="D1446" s="268" t="s">
        <v>60</v>
      </c>
      <c r="E1446" s="268" t="s">
        <v>60</v>
      </c>
      <c r="F1446" s="269"/>
      <c r="G1446" s="269"/>
      <c r="H1446" s="268" t="s">
        <v>60</v>
      </c>
      <c r="I1446" s="268" t="s">
        <v>60</v>
      </c>
      <c r="J1446" s="273"/>
      <c r="K1446" s="273"/>
      <c r="L1446" s="271">
        <v>12503.6728425</v>
      </c>
      <c r="M1446" s="272">
        <v>2875.8447537750003</v>
      </c>
    </row>
    <row r="1447" spans="1:13" x14ac:dyDescent="0.3">
      <c r="A1447" s="266" t="s">
        <v>1474</v>
      </c>
      <c r="B1447" s="267">
        <v>1000023765</v>
      </c>
      <c r="C1447" s="267">
        <v>1000023766</v>
      </c>
      <c r="D1447" s="268" t="s">
        <v>60</v>
      </c>
      <c r="E1447" s="268" t="s">
        <v>60</v>
      </c>
      <c r="F1447" s="269"/>
      <c r="G1447" s="269"/>
      <c r="H1447" s="268" t="s">
        <v>60</v>
      </c>
      <c r="I1447" s="268" t="s">
        <v>60</v>
      </c>
      <c r="J1447" s="273"/>
      <c r="K1447" s="273"/>
      <c r="L1447" s="271">
        <v>41674.43028</v>
      </c>
      <c r="M1447" s="272">
        <v>9585.1189644000006</v>
      </c>
    </row>
    <row r="1448" spans="1:13" x14ac:dyDescent="0.3">
      <c r="A1448" s="266" t="s">
        <v>1475</v>
      </c>
      <c r="B1448" s="267">
        <v>1000023433</v>
      </c>
      <c r="C1448" s="267">
        <v>1000023434</v>
      </c>
      <c r="D1448" s="268" t="s">
        <v>60</v>
      </c>
      <c r="E1448" s="268" t="s">
        <v>60</v>
      </c>
      <c r="F1448" s="269"/>
      <c r="G1448" s="269"/>
      <c r="H1448" s="268" t="s">
        <v>60</v>
      </c>
      <c r="I1448" s="268" t="s">
        <v>60</v>
      </c>
      <c r="J1448" s="273"/>
      <c r="K1448" s="273"/>
      <c r="L1448" s="271">
        <v>7859.4941599999993</v>
      </c>
      <c r="M1448" s="272">
        <v>1807.6836567999999</v>
      </c>
    </row>
    <row r="1449" spans="1:13" x14ac:dyDescent="0.3">
      <c r="A1449" s="266" t="s">
        <v>1476</v>
      </c>
      <c r="B1449" s="267">
        <v>1000023435</v>
      </c>
      <c r="C1449" s="267">
        <v>1000023436</v>
      </c>
      <c r="D1449" s="268" t="s">
        <v>60</v>
      </c>
      <c r="E1449" s="268" t="s">
        <v>60</v>
      </c>
      <c r="F1449" s="269"/>
      <c r="G1449" s="269"/>
      <c r="H1449" s="268" t="s">
        <v>60</v>
      </c>
      <c r="I1449" s="268" t="s">
        <v>60</v>
      </c>
      <c r="J1449" s="273"/>
      <c r="K1449" s="273"/>
      <c r="L1449" s="271">
        <v>7145.0625574999995</v>
      </c>
      <c r="M1449" s="272">
        <v>1643.3643882249999</v>
      </c>
    </row>
    <row r="1450" spans="1:13" x14ac:dyDescent="0.3">
      <c r="A1450" s="266" t="s">
        <v>1477</v>
      </c>
      <c r="B1450" s="267">
        <v>1000023431</v>
      </c>
      <c r="C1450" s="267">
        <v>1000023432</v>
      </c>
      <c r="D1450" s="268" t="s">
        <v>60</v>
      </c>
      <c r="E1450" s="268" t="s">
        <v>60</v>
      </c>
      <c r="F1450" s="269"/>
      <c r="G1450" s="269"/>
      <c r="H1450" s="268" t="s">
        <v>60</v>
      </c>
      <c r="I1450" s="268" t="s">
        <v>60</v>
      </c>
      <c r="J1450" s="273"/>
      <c r="K1450" s="273"/>
      <c r="L1450" s="271">
        <v>23813.6402175</v>
      </c>
      <c r="M1450" s="272">
        <v>5477.137250025</v>
      </c>
    </row>
    <row r="1451" spans="1:13" x14ac:dyDescent="0.3">
      <c r="A1451" s="266" t="s">
        <v>1478</v>
      </c>
      <c r="B1451" s="267">
        <v>1000023461</v>
      </c>
      <c r="C1451" s="267">
        <v>1000023462</v>
      </c>
      <c r="D1451" s="268" t="s">
        <v>60</v>
      </c>
      <c r="E1451" s="268" t="s">
        <v>60</v>
      </c>
      <c r="F1451" s="269"/>
      <c r="G1451" s="269"/>
      <c r="H1451" s="268" t="s">
        <v>60</v>
      </c>
      <c r="I1451" s="268" t="s">
        <v>60</v>
      </c>
      <c r="J1451" s="273"/>
      <c r="K1451" s="273"/>
      <c r="L1451" s="271">
        <v>10580.605122499999</v>
      </c>
      <c r="M1451" s="272">
        <v>2433.539178175</v>
      </c>
    </row>
    <row r="1452" spans="1:13" x14ac:dyDescent="0.3">
      <c r="A1452" s="266" t="s">
        <v>1479</v>
      </c>
      <c r="B1452" s="267">
        <v>1000023463</v>
      </c>
      <c r="C1452" s="267">
        <v>1000023464</v>
      </c>
      <c r="D1452" s="268" t="s">
        <v>60</v>
      </c>
      <c r="E1452" s="268" t="s">
        <v>60</v>
      </c>
      <c r="F1452" s="269"/>
      <c r="G1452" s="269"/>
      <c r="H1452" s="268" t="s">
        <v>60</v>
      </c>
      <c r="I1452" s="268" t="s">
        <v>60</v>
      </c>
      <c r="J1452" s="273"/>
      <c r="K1452" s="273"/>
      <c r="L1452" s="271">
        <v>9618.3247300000003</v>
      </c>
      <c r="M1452" s="272">
        <v>2212.2146879000002</v>
      </c>
    </row>
    <row r="1453" spans="1:13" x14ac:dyDescent="0.3">
      <c r="A1453" s="266" t="s">
        <v>1480</v>
      </c>
      <c r="B1453" s="267">
        <v>1000023459</v>
      </c>
      <c r="C1453" s="267">
        <v>1000023460</v>
      </c>
      <c r="D1453" s="268" t="s">
        <v>60</v>
      </c>
      <c r="E1453" s="268" t="s">
        <v>60</v>
      </c>
      <c r="F1453" s="269"/>
      <c r="G1453" s="269"/>
      <c r="H1453" s="268" t="s">
        <v>60</v>
      </c>
      <c r="I1453" s="268" t="s">
        <v>60</v>
      </c>
      <c r="J1453" s="273"/>
      <c r="K1453" s="273"/>
      <c r="L1453" s="271">
        <v>32057.598614999999</v>
      </c>
      <c r="M1453" s="272">
        <v>7373.2476814500005</v>
      </c>
    </row>
    <row r="1454" spans="1:13" x14ac:dyDescent="0.3">
      <c r="A1454" s="266" t="s">
        <v>1481</v>
      </c>
      <c r="B1454" s="267">
        <v>1000042427</v>
      </c>
      <c r="C1454" s="267">
        <v>1000042435</v>
      </c>
      <c r="D1454" s="268" t="s">
        <v>60</v>
      </c>
      <c r="E1454" s="268" t="s">
        <v>60</v>
      </c>
      <c r="F1454" s="269"/>
      <c r="G1454" s="269"/>
      <c r="H1454" s="268" t="s">
        <v>60</v>
      </c>
      <c r="I1454" s="268" t="s">
        <v>60</v>
      </c>
      <c r="J1454" s="273"/>
      <c r="K1454" s="273"/>
      <c r="L1454" s="271">
        <v>165.73021499999999</v>
      </c>
      <c r="M1454" s="272">
        <v>38.117949449999998</v>
      </c>
    </row>
    <row r="1455" spans="1:13" x14ac:dyDescent="0.3">
      <c r="A1455" s="266" t="s">
        <v>1482</v>
      </c>
      <c r="B1455" s="267">
        <v>1000025173</v>
      </c>
      <c r="C1455" s="267">
        <v>1000025174</v>
      </c>
      <c r="D1455" s="268" t="s">
        <v>60</v>
      </c>
      <c r="E1455" s="268" t="s">
        <v>60</v>
      </c>
      <c r="F1455" s="269"/>
      <c r="G1455" s="269"/>
      <c r="H1455" s="268" t="s">
        <v>60</v>
      </c>
      <c r="I1455" s="268" t="s">
        <v>60</v>
      </c>
      <c r="J1455" s="273"/>
      <c r="K1455" s="273"/>
      <c r="L1455" s="271">
        <v>13753.368247499999</v>
      </c>
      <c r="M1455" s="272">
        <v>3163.2746969249997</v>
      </c>
    </row>
    <row r="1456" spans="1:13" x14ac:dyDescent="0.3">
      <c r="A1456" s="266" t="s">
        <v>1483</v>
      </c>
      <c r="B1456" s="267">
        <v>1000025175</v>
      </c>
      <c r="C1456" s="267">
        <v>1000025176</v>
      </c>
      <c r="D1456" s="268" t="s">
        <v>60</v>
      </c>
      <c r="E1456" s="268" t="s">
        <v>60</v>
      </c>
      <c r="F1456" s="269"/>
      <c r="G1456" s="269"/>
      <c r="H1456" s="268" t="s">
        <v>60</v>
      </c>
      <c r="I1456" s="268" t="s">
        <v>60</v>
      </c>
      <c r="J1456" s="273"/>
      <c r="K1456" s="273"/>
      <c r="L1456" s="271">
        <v>12503.6728425</v>
      </c>
      <c r="M1456" s="272">
        <v>2875.8447537750003</v>
      </c>
    </row>
    <row r="1457" spans="1:13" x14ac:dyDescent="0.3">
      <c r="A1457" s="266" t="s">
        <v>1484</v>
      </c>
      <c r="B1457" s="267">
        <v>1000025171</v>
      </c>
      <c r="C1457" s="267">
        <v>1000025172</v>
      </c>
      <c r="D1457" s="268" t="s">
        <v>60</v>
      </c>
      <c r="E1457" s="268" t="s">
        <v>60</v>
      </c>
      <c r="F1457" s="269"/>
      <c r="G1457" s="269"/>
      <c r="H1457" s="268" t="s">
        <v>60</v>
      </c>
      <c r="I1457" s="268" t="s">
        <v>60</v>
      </c>
      <c r="J1457" s="273"/>
      <c r="K1457" s="273"/>
      <c r="L1457" s="271">
        <v>41674.43028</v>
      </c>
      <c r="M1457" s="272">
        <v>9585.1189644000006</v>
      </c>
    </row>
    <row r="1458" spans="1:13" x14ac:dyDescent="0.3">
      <c r="A1458" s="266" t="s">
        <v>1485</v>
      </c>
      <c r="B1458" s="267">
        <v>1000045131</v>
      </c>
      <c r="C1458" s="267">
        <v>1000044855</v>
      </c>
      <c r="D1458" s="268" t="s">
        <v>60</v>
      </c>
      <c r="E1458" s="268" t="s">
        <v>60</v>
      </c>
      <c r="F1458" s="269"/>
      <c r="G1458" s="269"/>
      <c r="H1458" s="268" t="s">
        <v>60</v>
      </c>
      <c r="I1458" s="268" t="s">
        <v>60</v>
      </c>
      <c r="J1458" s="273"/>
      <c r="K1458" s="273"/>
      <c r="L1458" s="271">
        <v>4382.8923074999993</v>
      </c>
      <c r="M1458" s="272">
        <v>1008.0652307249999</v>
      </c>
    </row>
    <row r="1459" spans="1:13" x14ac:dyDescent="0.3">
      <c r="A1459" s="266" t="s">
        <v>1486</v>
      </c>
      <c r="B1459" s="267">
        <v>1000045126</v>
      </c>
      <c r="C1459" s="267">
        <v>1000044850</v>
      </c>
      <c r="D1459" s="268" t="s">
        <v>60</v>
      </c>
      <c r="E1459" s="268" t="s">
        <v>60</v>
      </c>
      <c r="F1459" s="269"/>
      <c r="G1459" s="269"/>
      <c r="H1459" s="268" t="s">
        <v>60</v>
      </c>
      <c r="I1459" s="268" t="s">
        <v>60</v>
      </c>
      <c r="J1459" s="273"/>
      <c r="K1459" s="273"/>
      <c r="L1459" s="271">
        <v>4576.2442250000004</v>
      </c>
      <c r="M1459" s="272">
        <v>1052.5361717500002</v>
      </c>
    </row>
    <row r="1460" spans="1:13" x14ac:dyDescent="0.3">
      <c r="A1460" s="266" t="s">
        <v>1487</v>
      </c>
      <c r="B1460" s="267">
        <v>1000045127</v>
      </c>
      <c r="C1460" s="267">
        <v>1000044851</v>
      </c>
      <c r="D1460" s="268" t="s">
        <v>60</v>
      </c>
      <c r="E1460" s="268" t="s">
        <v>60</v>
      </c>
      <c r="F1460" s="269"/>
      <c r="G1460" s="269"/>
      <c r="H1460" s="268" t="s">
        <v>60</v>
      </c>
      <c r="I1460" s="268" t="s">
        <v>60</v>
      </c>
      <c r="J1460" s="273"/>
      <c r="K1460" s="273"/>
      <c r="L1460" s="271">
        <v>11903.4607125</v>
      </c>
      <c r="M1460" s="272">
        <v>2737.7959638750003</v>
      </c>
    </row>
    <row r="1461" spans="1:13" x14ac:dyDescent="0.3">
      <c r="A1461" s="266" t="s">
        <v>1488</v>
      </c>
      <c r="B1461" s="267">
        <v>1000045113</v>
      </c>
      <c r="C1461" s="267">
        <v>1000045114</v>
      </c>
      <c r="D1461" s="268" t="s">
        <v>60</v>
      </c>
      <c r="E1461" s="268" t="s">
        <v>60</v>
      </c>
      <c r="F1461" s="269"/>
      <c r="G1461" s="269"/>
      <c r="H1461" s="268" t="s">
        <v>60</v>
      </c>
      <c r="I1461" s="268" t="s">
        <v>60</v>
      </c>
      <c r="J1461" s="273"/>
      <c r="K1461" s="273"/>
      <c r="L1461" s="271">
        <v>18314.681822500002</v>
      </c>
      <c r="M1461" s="272">
        <v>4212.3768191750005</v>
      </c>
    </row>
    <row r="1462" spans="1:13" x14ac:dyDescent="0.3">
      <c r="A1462" s="266" t="s">
        <v>1489</v>
      </c>
      <c r="B1462" s="267">
        <v>1000045112</v>
      </c>
      <c r="C1462" s="267">
        <v>1000044842</v>
      </c>
      <c r="D1462" s="268" t="s">
        <v>60</v>
      </c>
      <c r="E1462" s="268" t="s">
        <v>60</v>
      </c>
      <c r="F1462" s="269"/>
      <c r="G1462" s="269"/>
      <c r="H1462" s="268" t="s">
        <v>60</v>
      </c>
      <c r="I1462" s="268" t="s">
        <v>60</v>
      </c>
      <c r="J1462" s="273"/>
      <c r="K1462" s="273"/>
      <c r="L1462" s="271">
        <v>22898.391372499998</v>
      </c>
      <c r="M1462" s="272">
        <v>5266.6300156749994</v>
      </c>
    </row>
    <row r="1463" spans="1:13" x14ac:dyDescent="0.3">
      <c r="A1463" s="266" t="s">
        <v>1490</v>
      </c>
      <c r="B1463" s="267">
        <v>1000045111</v>
      </c>
      <c r="C1463" s="267">
        <v>1000044841</v>
      </c>
      <c r="D1463" s="268" t="s">
        <v>60</v>
      </c>
      <c r="E1463" s="268" t="s">
        <v>60</v>
      </c>
      <c r="F1463" s="269"/>
      <c r="G1463" s="269"/>
      <c r="H1463" s="268" t="s">
        <v>60</v>
      </c>
      <c r="I1463" s="268" t="s">
        <v>60</v>
      </c>
      <c r="J1463" s="273"/>
      <c r="K1463" s="273"/>
      <c r="L1463" s="271">
        <v>5034.6151799999998</v>
      </c>
      <c r="M1463" s="272">
        <v>1157.9614914000001</v>
      </c>
    </row>
    <row r="1464" spans="1:13" x14ac:dyDescent="0.3">
      <c r="A1464" s="266" t="s">
        <v>1491</v>
      </c>
      <c r="B1464" s="267">
        <v>1000045107</v>
      </c>
      <c r="C1464" s="267">
        <v>1000044837</v>
      </c>
      <c r="D1464" s="268" t="s">
        <v>60</v>
      </c>
      <c r="E1464" s="268" t="s">
        <v>60</v>
      </c>
      <c r="F1464" s="269"/>
      <c r="G1464" s="269"/>
      <c r="H1464" s="268" t="s">
        <v>60</v>
      </c>
      <c r="I1464" s="268" t="s">
        <v>60</v>
      </c>
      <c r="J1464" s="273"/>
      <c r="K1464" s="273"/>
      <c r="L1464" s="271">
        <v>23.889039999999998</v>
      </c>
      <c r="M1464" s="272">
        <v>5.4944791999999998</v>
      </c>
    </row>
    <row r="1465" spans="1:13" x14ac:dyDescent="0.3">
      <c r="A1465" s="266" t="s">
        <v>1492</v>
      </c>
      <c r="B1465" s="267">
        <v>1000045108</v>
      </c>
      <c r="C1465" s="267">
        <v>1000044838</v>
      </c>
      <c r="D1465" s="268" t="s">
        <v>60</v>
      </c>
      <c r="E1465" s="268" t="s">
        <v>60</v>
      </c>
      <c r="F1465" s="269"/>
      <c r="G1465" s="269"/>
      <c r="H1465" s="268" t="s">
        <v>60</v>
      </c>
      <c r="I1465" s="268" t="s">
        <v>60</v>
      </c>
      <c r="J1465" s="273"/>
      <c r="K1465" s="273"/>
      <c r="L1465" s="271">
        <v>5.0374146768749997</v>
      </c>
      <c r="M1465" s="272">
        <v>1.15860537568125</v>
      </c>
    </row>
    <row r="1466" spans="1:13" x14ac:dyDescent="0.3">
      <c r="A1466" s="266" t="s">
        <v>1493</v>
      </c>
      <c r="B1466" s="267">
        <v>1000045119</v>
      </c>
      <c r="C1466" s="267">
        <v>1000044845</v>
      </c>
      <c r="D1466" s="268" t="s">
        <v>60</v>
      </c>
      <c r="E1466" s="268" t="s">
        <v>60</v>
      </c>
      <c r="F1466" s="269"/>
      <c r="G1466" s="269"/>
      <c r="H1466" s="268" t="s">
        <v>60</v>
      </c>
      <c r="I1466" s="268" t="s">
        <v>60</v>
      </c>
      <c r="J1466" s="273"/>
      <c r="K1466" s="273"/>
      <c r="L1466" s="271">
        <v>45795.289680000002</v>
      </c>
      <c r="M1466" s="272">
        <v>10532.916626400001</v>
      </c>
    </row>
    <row r="1467" spans="1:13" x14ac:dyDescent="0.3">
      <c r="A1467" s="266" t="s">
        <v>1494</v>
      </c>
      <c r="B1467" s="267">
        <v>1000045115</v>
      </c>
      <c r="C1467" s="267">
        <v>1000045116</v>
      </c>
      <c r="D1467" s="268" t="s">
        <v>60</v>
      </c>
      <c r="E1467" s="268" t="s">
        <v>60</v>
      </c>
      <c r="F1467" s="269"/>
      <c r="G1467" s="269"/>
      <c r="H1467" s="268" t="s">
        <v>60</v>
      </c>
      <c r="I1467" s="268" t="s">
        <v>60</v>
      </c>
      <c r="J1467" s="273"/>
      <c r="K1467" s="273"/>
      <c r="L1467" s="271">
        <v>26.651210249999998</v>
      </c>
      <c r="M1467" s="272">
        <v>6.1297783575000002</v>
      </c>
    </row>
    <row r="1468" spans="1:13" x14ac:dyDescent="0.3">
      <c r="A1468" s="266" t="s">
        <v>1495</v>
      </c>
      <c r="B1468" s="267">
        <v>1000045117</v>
      </c>
      <c r="C1468" s="267">
        <v>1000044843</v>
      </c>
      <c r="D1468" s="268" t="s">
        <v>60</v>
      </c>
      <c r="E1468" s="268" t="s">
        <v>60</v>
      </c>
      <c r="F1468" s="269"/>
      <c r="G1468" s="269"/>
      <c r="H1468" s="268" t="s">
        <v>60</v>
      </c>
      <c r="I1468" s="268" t="s">
        <v>60</v>
      </c>
      <c r="J1468" s="273"/>
      <c r="K1468" s="273"/>
      <c r="L1468" s="271">
        <v>22.918547749999998</v>
      </c>
      <c r="M1468" s="272">
        <v>5.2712659825000001</v>
      </c>
    </row>
    <row r="1469" spans="1:13" x14ac:dyDescent="0.3">
      <c r="A1469" s="266" t="s">
        <v>1496</v>
      </c>
      <c r="B1469" s="267">
        <v>1000045136</v>
      </c>
      <c r="C1469" s="267">
        <v>1000044858</v>
      </c>
      <c r="D1469" s="268" t="s">
        <v>60</v>
      </c>
      <c r="E1469" s="268" t="s">
        <v>60</v>
      </c>
      <c r="F1469" s="269"/>
      <c r="G1469" s="269"/>
      <c r="H1469" s="268" t="s">
        <v>60</v>
      </c>
      <c r="I1469" s="268" t="s">
        <v>60</v>
      </c>
      <c r="J1469" s="273"/>
      <c r="K1469" s="273"/>
      <c r="L1469" s="271">
        <v>2488.939355</v>
      </c>
      <c r="M1469" s="272">
        <v>572.45605165000006</v>
      </c>
    </row>
    <row r="1470" spans="1:13" x14ac:dyDescent="0.3">
      <c r="A1470" s="266" t="s">
        <v>1497</v>
      </c>
      <c r="B1470" s="267">
        <v>1000045144</v>
      </c>
      <c r="C1470" s="267">
        <v>1000044866</v>
      </c>
      <c r="D1470" s="268" t="s">
        <v>60</v>
      </c>
      <c r="E1470" s="268" t="s">
        <v>60</v>
      </c>
      <c r="F1470" s="269"/>
      <c r="G1470" s="269"/>
      <c r="H1470" s="268" t="s">
        <v>60</v>
      </c>
      <c r="I1470" s="268" t="s">
        <v>60</v>
      </c>
      <c r="J1470" s="273"/>
      <c r="K1470" s="273"/>
      <c r="L1470" s="271">
        <v>2903.2648924999999</v>
      </c>
      <c r="M1470" s="272">
        <v>667.75092527499999</v>
      </c>
    </row>
    <row r="1471" spans="1:13" x14ac:dyDescent="0.3">
      <c r="A1471" s="266" t="s">
        <v>1498</v>
      </c>
      <c r="B1471" s="267">
        <v>1000045170</v>
      </c>
      <c r="C1471" s="267">
        <v>1000044890</v>
      </c>
      <c r="D1471" s="268" t="s">
        <v>60</v>
      </c>
      <c r="E1471" s="268" t="s">
        <v>60</v>
      </c>
      <c r="F1471" s="269"/>
      <c r="G1471" s="269"/>
      <c r="H1471" s="268" t="s">
        <v>60</v>
      </c>
      <c r="I1471" s="268" t="s">
        <v>60</v>
      </c>
      <c r="J1471" s="273"/>
      <c r="K1471" s="273"/>
      <c r="L1471" s="271">
        <v>2866.6848</v>
      </c>
      <c r="M1471" s="272">
        <v>659.33750400000008</v>
      </c>
    </row>
    <row r="1472" spans="1:13" x14ac:dyDescent="0.3">
      <c r="A1472" s="266" t="s">
        <v>1499</v>
      </c>
      <c r="B1472" s="267">
        <v>1000045489</v>
      </c>
      <c r="C1472" s="267">
        <v>1000045092</v>
      </c>
      <c r="D1472" s="268" t="s">
        <v>60</v>
      </c>
      <c r="E1472" s="268" t="s">
        <v>60</v>
      </c>
      <c r="F1472" s="269"/>
      <c r="G1472" s="269"/>
      <c r="H1472" s="268" t="s">
        <v>60</v>
      </c>
      <c r="I1472" s="268" t="s">
        <v>60</v>
      </c>
      <c r="J1472" s="273"/>
      <c r="K1472" s="273"/>
      <c r="L1472" s="271">
        <v>1658.0486825</v>
      </c>
      <c r="M1472" s="272">
        <v>381.35119697500005</v>
      </c>
    </row>
    <row r="1473" spans="1:13" x14ac:dyDescent="0.3">
      <c r="A1473" s="266" t="s">
        <v>1500</v>
      </c>
      <c r="B1473" s="267">
        <v>1000045143</v>
      </c>
      <c r="C1473" s="267">
        <v>1000044865</v>
      </c>
      <c r="D1473" s="268" t="s">
        <v>60</v>
      </c>
      <c r="E1473" s="268" t="s">
        <v>60</v>
      </c>
      <c r="F1473" s="269"/>
      <c r="G1473" s="269"/>
      <c r="H1473" s="268" t="s">
        <v>60</v>
      </c>
      <c r="I1473" s="268" t="s">
        <v>60</v>
      </c>
      <c r="J1473" s="273"/>
      <c r="K1473" s="273"/>
      <c r="L1473" s="271">
        <v>2903.2648924999999</v>
      </c>
      <c r="M1473" s="272">
        <v>667.75092527499999</v>
      </c>
    </row>
    <row r="1474" spans="1:13" x14ac:dyDescent="0.3">
      <c r="A1474" s="266" t="s">
        <v>1501</v>
      </c>
      <c r="B1474" s="267">
        <v>1000045200</v>
      </c>
      <c r="C1474" s="267">
        <v>1000044916</v>
      </c>
      <c r="D1474" s="268" t="s">
        <v>60</v>
      </c>
      <c r="E1474" s="268" t="s">
        <v>60</v>
      </c>
      <c r="F1474" s="269"/>
      <c r="G1474" s="269"/>
      <c r="H1474" s="268" t="s">
        <v>60</v>
      </c>
      <c r="I1474" s="268" t="s">
        <v>60</v>
      </c>
      <c r="J1474" s="273"/>
      <c r="K1474" s="273"/>
      <c r="L1474" s="271">
        <v>45795.289680000002</v>
      </c>
      <c r="M1474" s="272">
        <v>10532.916626400001</v>
      </c>
    </row>
    <row r="1475" spans="1:13" x14ac:dyDescent="0.3">
      <c r="A1475" s="266" t="s">
        <v>1502</v>
      </c>
      <c r="B1475" s="267">
        <v>1000045102</v>
      </c>
      <c r="C1475" s="267">
        <v>1000045103</v>
      </c>
      <c r="D1475" s="268" t="s">
        <v>60</v>
      </c>
      <c r="E1475" s="268" t="s">
        <v>60</v>
      </c>
      <c r="F1475" s="269"/>
      <c r="G1475" s="269"/>
      <c r="H1475" s="268" t="s">
        <v>60</v>
      </c>
      <c r="I1475" s="268" t="s">
        <v>60</v>
      </c>
      <c r="J1475" s="273"/>
      <c r="K1475" s="273"/>
      <c r="L1475" s="271">
        <v>15.154609750000001</v>
      </c>
      <c r="M1475" s="272">
        <v>3.4855602425000001</v>
      </c>
    </row>
    <row r="1476" spans="1:13" x14ac:dyDescent="0.3">
      <c r="A1476" s="266" t="s">
        <v>1503</v>
      </c>
      <c r="B1476" s="267">
        <v>1000045104</v>
      </c>
      <c r="C1476" s="267">
        <v>1000044834</v>
      </c>
      <c r="D1476" s="268" t="s">
        <v>60</v>
      </c>
      <c r="E1476" s="268" t="s">
        <v>60</v>
      </c>
      <c r="F1476" s="269"/>
      <c r="G1476" s="269"/>
      <c r="H1476" s="268" t="s">
        <v>60</v>
      </c>
      <c r="I1476" s="268" t="s">
        <v>60</v>
      </c>
      <c r="J1476" s="273"/>
      <c r="K1476" s="273"/>
      <c r="L1476" s="271">
        <v>9.5556159999999988</v>
      </c>
      <c r="M1476" s="272">
        <v>2.1977916799999999</v>
      </c>
    </row>
    <row r="1477" spans="1:13" ht="24" x14ac:dyDescent="0.3">
      <c r="A1477" s="266" t="s">
        <v>1504</v>
      </c>
      <c r="B1477" s="267">
        <v>1000045105</v>
      </c>
      <c r="C1477" s="267">
        <v>1000044835</v>
      </c>
      <c r="D1477" s="268" t="s">
        <v>60</v>
      </c>
      <c r="E1477" s="268" t="s">
        <v>60</v>
      </c>
      <c r="F1477" s="269"/>
      <c r="G1477" s="269"/>
      <c r="H1477" s="268" t="s">
        <v>60</v>
      </c>
      <c r="I1477" s="268" t="s">
        <v>60</v>
      </c>
      <c r="J1477" s="273"/>
      <c r="K1477" s="273"/>
      <c r="L1477" s="271">
        <v>22894.65871</v>
      </c>
      <c r="M1477" s="272">
        <v>5265.7715033000004</v>
      </c>
    </row>
    <row r="1478" spans="1:13" x14ac:dyDescent="0.3">
      <c r="A1478" s="266" t="s">
        <v>1505</v>
      </c>
      <c r="B1478" s="267">
        <v>1000045148</v>
      </c>
      <c r="C1478" s="267">
        <v>1000044870</v>
      </c>
      <c r="D1478" s="268" t="s">
        <v>60</v>
      </c>
      <c r="E1478" s="268" t="s">
        <v>60</v>
      </c>
      <c r="F1478" s="269"/>
      <c r="G1478" s="269"/>
      <c r="H1478" s="268" t="s">
        <v>60</v>
      </c>
      <c r="I1478" s="268" t="s">
        <v>60</v>
      </c>
      <c r="J1478" s="273"/>
      <c r="K1478" s="273"/>
      <c r="L1478" s="271">
        <v>82.865107499999993</v>
      </c>
      <c r="M1478" s="272">
        <v>19.058974724999999</v>
      </c>
    </row>
    <row r="1479" spans="1:13" x14ac:dyDescent="0.3">
      <c r="A1479" s="266" t="s">
        <v>1506</v>
      </c>
      <c r="B1479" s="267">
        <v>1000045151</v>
      </c>
      <c r="C1479" s="267">
        <v>1000044873</v>
      </c>
      <c r="D1479" s="268" t="s">
        <v>60</v>
      </c>
      <c r="E1479" s="268" t="s">
        <v>60</v>
      </c>
      <c r="F1479" s="269"/>
      <c r="G1479" s="269"/>
      <c r="H1479" s="268" t="s">
        <v>60</v>
      </c>
      <c r="I1479" s="268" t="s">
        <v>60</v>
      </c>
      <c r="J1479" s="273"/>
      <c r="K1479" s="273"/>
      <c r="L1479" s="271">
        <v>2488.939355</v>
      </c>
      <c r="M1479" s="272">
        <v>572.45605165000006</v>
      </c>
    </row>
    <row r="1480" spans="1:13" x14ac:dyDescent="0.3">
      <c r="A1480" s="266" t="s">
        <v>1507</v>
      </c>
      <c r="B1480" s="267">
        <v>1000045161</v>
      </c>
      <c r="C1480" s="267">
        <v>1000044885</v>
      </c>
      <c r="D1480" s="268" t="s">
        <v>60</v>
      </c>
      <c r="E1480" s="268" t="s">
        <v>60</v>
      </c>
      <c r="F1480" s="269"/>
      <c r="G1480" s="269"/>
      <c r="H1480" s="268" t="s">
        <v>60</v>
      </c>
      <c r="I1480" s="268" t="s">
        <v>60</v>
      </c>
      <c r="J1480" s="273"/>
      <c r="K1480" s="273"/>
      <c r="L1480" s="271">
        <v>2488.939355</v>
      </c>
      <c r="M1480" s="272">
        <v>572.45605165000006</v>
      </c>
    </row>
    <row r="1481" spans="1:13" ht="24" x14ac:dyDescent="0.3">
      <c r="A1481" s="266" t="s">
        <v>1508</v>
      </c>
      <c r="B1481" s="267">
        <v>1000045160</v>
      </c>
      <c r="C1481" s="267">
        <v>1000044884</v>
      </c>
      <c r="D1481" s="268" t="s">
        <v>60</v>
      </c>
      <c r="E1481" s="268" t="s">
        <v>60</v>
      </c>
      <c r="F1481" s="269"/>
      <c r="G1481" s="269"/>
      <c r="H1481" s="268" t="s">
        <v>60</v>
      </c>
      <c r="I1481" s="268" t="s">
        <v>60</v>
      </c>
      <c r="J1481" s="273"/>
      <c r="K1481" s="273"/>
      <c r="L1481" s="271">
        <v>1325.8417199999999</v>
      </c>
      <c r="M1481" s="272">
        <v>304.94359559999998</v>
      </c>
    </row>
    <row r="1482" spans="1:13" ht="24" x14ac:dyDescent="0.3">
      <c r="A1482" s="266" t="s">
        <v>1509</v>
      </c>
      <c r="B1482" s="267">
        <v>1000045159</v>
      </c>
      <c r="C1482" s="267">
        <v>1000044883</v>
      </c>
      <c r="D1482" s="268" t="s">
        <v>60</v>
      </c>
      <c r="E1482" s="268" t="s">
        <v>60</v>
      </c>
      <c r="F1482" s="269"/>
      <c r="G1482" s="269"/>
      <c r="H1482" s="268" t="s">
        <v>60</v>
      </c>
      <c r="I1482" s="268" t="s">
        <v>60</v>
      </c>
      <c r="J1482" s="273"/>
      <c r="K1482" s="273"/>
      <c r="L1482" s="271">
        <v>1491.5719349999999</v>
      </c>
      <c r="M1482" s="272">
        <v>343.06154505000001</v>
      </c>
    </row>
    <row r="1483" spans="1:13" x14ac:dyDescent="0.3">
      <c r="A1483" s="266" t="s">
        <v>1510</v>
      </c>
      <c r="B1483" s="267">
        <v>1000045158</v>
      </c>
      <c r="C1483" s="267">
        <v>1000044882</v>
      </c>
      <c r="D1483" s="268" t="s">
        <v>60</v>
      </c>
      <c r="E1483" s="268" t="s">
        <v>60</v>
      </c>
      <c r="F1483" s="269"/>
      <c r="G1483" s="269"/>
      <c r="H1483" s="268" t="s">
        <v>60</v>
      </c>
      <c r="I1483" s="268" t="s">
        <v>60</v>
      </c>
      <c r="J1483" s="273"/>
      <c r="K1483" s="273"/>
      <c r="L1483" s="271">
        <v>2817.4136549999998</v>
      </c>
      <c r="M1483" s="272">
        <v>648.00514065000004</v>
      </c>
    </row>
    <row r="1484" spans="1:13" x14ac:dyDescent="0.3">
      <c r="A1484" s="266" t="s">
        <v>1511</v>
      </c>
      <c r="B1484" s="267">
        <v>1000044876</v>
      </c>
      <c r="C1484" s="267">
        <v>1000044877</v>
      </c>
      <c r="D1484" s="268" t="s">
        <v>60</v>
      </c>
      <c r="E1484" s="268" t="s">
        <v>60</v>
      </c>
      <c r="F1484" s="269"/>
      <c r="G1484" s="269"/>
      <c r="H1484" s="268" t="s">
        <v>60</v>
      </c>
      <c r="I1484" s="268" t="s">
        <v>60</v>
      </c>
      <c r="J1484" s="273"/>
      <c r="K1484" s="273"/>
      <c r="L1484" s="271">
        <v>1823.7788974999999</v>
      </c>
      <c r="M1484" s="272">
        <v>419.46914642499996</v>
      </c>
    </row>
    <row r="1485" spans="1:13" x14ac:dyDescent="0.3">
      <c r="A1485" s="266" t="s">
        <v>1512</v>
      </c>
      <c r="B1485" s="267">
        <v>1000045162</v>
      </c>
      <c r="C1485" s="267">
        <v>1000044886</v>
      </c>
      <c r="D1485" s="268" t="s">
        <v>60</v>
      </c>
      <c r="E1485" s="268" t="s">
        <v>60</v>
      </c>
      <c r="F1485" s="269"/>
      <c r="G1485" s="269"/>
      <c r="H1485" s="268" t="s">
        <v>60</v>
      </c>
      <c r="I1485" s="268" t="s">
        <v>60</v>
      </c>
      <c r="J1485" s="273"/>
      <c r="K1485" s="273"/>
      <c r="L1485" s="271">
        <v>162.74408499999998</v>
      </c>
      <c r="M1485" s="272">
        <v>37.431139549999997</v>
      </c>
    </row>
    <row r="1486" spans="1:13" x14ac:dyDescent="0.3">
      <c r="A1486" s="266" t="s">
        <v>1513</v>
      </c>
      <c r="B1486" s="267">
        <v>1000045163</v>
      </c>
      <c r="C1486" s="267">
        <v>1000044887</v>
      </c>
      <c r="D1486" s="268" t="s">
        <v>60</v>
      </c>
      <c r="E1486" s="268" t="s">
        <v>60</v>
      </c>
      <c r="F1486" s="269"/>
      <c r="G1486" s="269"/>
      <c r="H1486" s="268" t="s">
        <v>60</v>
      </c>
      <c r="I1486" s="268" t="s">
        <v>60</v>
      </c>
      <c r="J1486" s="273"/>
      <c r="K1486" s="273"/>
      <c r="L1486" s="271">
        <v>173.94207249999999</v>
      </c>
      <c r="M1486" s="272">
        <v>40.006676675000001</v>
      </c>
    </row>
    <row r="1487" spans="1:13" x14ac:dyDescent="0.3">
      <c r="A1487" s="266" t="s">
        <v>1514</v>
      </c>
      <c r="B1487" s="267">
        <v>1000045164</v>
      </c>
      <c r="C1487" s="267">
        <v>1000044888</v>
      </c>
      <c r="D1487" s="268" t="s">
        <v>60</v>
      </c>
      <c r="E1487" s="268" t="s">
        <v>60</v>
      </c>
      <c r="F1487" s="269"/>
      <c r="G1487" s="269"/>
      <c r="H1487" s="268" t="s">
        <v>60</v>
      </c>
      <c r="I1487" s="268" t="s">
        <v>60</v>
      </c>
      <c r="J1487" s="273"/>
      <c r="K1487" s="273"/>
      <c r="L1487" s="271">
        <v>173.94207249999999</v>
      </c>
      <c r="M1487" s="272">
        <v>40.006676675000001</v>
      </c>
    </row>
    <row r="1488" spans="1:13" x14ac:dyDescent="0.3">
      <c r="A1488" s="266" t="s">
        <v>1515</v>
      </c>
      <c r="B1488" s="267">
        <v>1000045165</v>
      </c>
      <c r="C1488" s="267">
        <v>1000045166</v>
      </c>
      <c r="D1488" s="268" t="s">
        <v>60</v>
      </c>
      <c r="E1488" s="268" t="s">
        <v>60</v>
      </c>
      <c r="F1488" s="269"/>
      <c r="G1488" s="269"/>
      <c r="H1488" s="268" t="s">
        <v>60</v>
      </c>
      <c r="I1488" s="268" t="s">
        <v>60</v>
      </c>
      <c r="J1488" s="273"/>
      <c r="K1488" s="273"/>
      <c r="L1488" s="271">
        <v>435.97498000000002</v>
      </c>
      <c r="M1488" s="272">
        <v>100.27424540000001</v>
      </c>
    </row>
    <row r="1489" spans="1:13" x14ac:dyDescent="0.3">
      <c r="A1489" s="266" t="s">
        <v>1516</v>
      </c>
      <c r="B1489" s="267">
        <v>1000024557</v>
      </c>
      <c r="C1489" s="267">
        <v>1000024558</v>
      </c>
      <c r="D1489" s="268" t="s">
        <v>60</v>
      </c>
      <c r="E1489" s="268" t="s">
        <v>60</v>
      </c>
      <c r="F1489" s="269"/>
      <c r="G1489" s="269"/>
      <c r="H1489" s="268" t="s">
        <v>60</v>
      </c>
      <c r="I1489" s="268" t="s">
        <v>60</v>
      </c>
      <c r="J1489" s="273"/>
      <c r="K1489" s="273"/>
      <c r="L1489" s="271">
        <v>7859.4941599999993</v>
      </c>
      <c r="M1489" s="272">
        <v>1807.6836567999999</v>
      </c>
    </row>
    <row r="1490" spans="1:13" x14ac:dyDescent="0.3">
      <c r="A1490" s="266" t="s">
        <v>1517</v>
      </c>
      <c r="B1490" s="267">
        <v>1000024559</v>
      </c>
      <c r="C1490" s="267">
        <v>1000024560</v>
      </c>
      <c r="D1490" s="268" t="s">
        <v>60</v>
      </c>
      <c r="E1490" s="268" t="s">
        <v>60</v>
      </c>
      <c r="F1490" s="269"/>
      <c r="G1490" s="269"/>
      <c r="H1490" s="268" t="s">
        <v>60</v>
      </c>
      <c r="I1490" s="268" t="s">
        <v>60</v>
      </c>
      <c r="J1490" s="273"/>
      <c r="K1490" s="273"/>
      <c r="L1490" s="271">
        <v>7145.0625574999995</v>
      </c>
      <c r="M1490" s="272">
        <v>1643.3643882249999</v>
      </c>
    </row>
    <row r="1491" spans="1:13" x14ac:dyDescent="0.3">
      <c r="A1491" s="266" t="s">
        <v>1518</v>
      </c>
      <c r="B1491" s="267">
        <v>1000024555</v>
      </c>
      <c r="C1491" s="267">
        <v>1000024556</v>
      </c>
      <c r="D1491" s="268" t="s">
        <v>60</v>
      </c>
      <c r="E1491" s="268" t="s">
        <v>60</v>
      </c>
      <c r="F1491" s="269"/>
      <c r="G1491" s="269"/>
      <c r="H1491" s="268" t="s">
        <v>60</v>
      </c>
      <c r="I1491" s="268" t="s">
        <v>60</v>
      </c>
      <c r="J1491" s="273"/>
      <c r="K1491" s="273"/>
      <c r="L1491" s="271">
        <v>23813.6402175</v>
      </c>
      <c r="M1491" s="272">
        <v>5477.137250025</v>
      </c>
    </row>
    <row r="1492" spans="1:13" x14ac:dyDescent="0.3">
      <c r="A1492" s="266" t="s">
        <v>1519</v>
      </c>
      <c r="B1492" s="267">
        <v>1000021264</v>
      </c>
      <c r="C1492" s="267">
        <v>1000021265</v>
      </c>
      <c r="D1492" s="268" t="s">
        <v>60</v>
      </c>
      <c r="E1492" s="268" t="s">
        <v>60</v>
      </c>
      <c r="F1492" s="269"/>
      <c r="G1492" s="269"/>
      <c r="H1492" s="268" t="s">
        <v>60</v>
      </c>
      <c r="I1492" s="268" t="s">
        <v>60</v>
      </c>
      <c r="J1492" s="273"/>
      <c r="K1492" s="273"/>
      <c r="L1492" s="271">
        <v>13206.906457500001</v>
      </c>
      <c r="M1492" s="272">
        <v>3037.5884852250006</v>
      </c>
    </row>
    <row r="1493" spans="1:13" x14ac:dyDescent="0.3">
      <c r="A1493" s="266" t="s">
        <v>1520</v>
      </c>
      <c r="B1493" s="267">
        <v>1000021276</v>
      </c>
      <c r="C1493" s="267">
        <v>1000021277</v>
      </c>
      <c r="D1493" s="268" t="s">
        <v>60</v>
      </c>
      <c r="E1493" s="268" t="s">
        <v>60</v>
      </c>
      <c r="F1493" s="269"/>
      <c r="G1493" s="269"/>
      <c r="H1493" s="268" t="s">
        <v>60</v>
      </c>
      <c r="I1493" s="268" t="s">
        <v>60</v>
      </c>
      <c r="J1493" s="273"/>
      <c r="K1493" s="273"/>
      <c r="L1493" s="271">
        <v>6603.8264949999993</v>
      </c>
      <c r="M1493" s="272">
        <v>1518.8800938499999</v>
      </c>
    </row>
    <row r="1494" spans="1:13" x14ac:dyDescent="0.3">
      <c r="A1494" s="266" t="s">
        <v>1521</v>
      </c>
      <c r="B1494" s="267">
        <v>1000021262</v>
      </c>
      <c r="C1494" s="267">
        <v>1000021263</v>
      </c>
      <c r="D1494" s="268" t="s">
        <v>60</v>
      </c>
      <c r="E1494" s="268" t="s">
        <v>60</v>
      </c>
      <c r="F1494" s="269"/>
      <c r="G1494" s="269"/>
      <c r="H1494" s="268" t="s">
        <v>60</v>
      </c>
      <c r="I1494" s="268" t="s">
        <v>60</v>
      </c>
      <c r="J1494" s="273"/>
      <c r="K1494" s="273"/>
      <c r="L1494" s="271">
        <v>4400.0625549999995</v>
      </c>
      <c r="M1494" s="272">
        <v>1012.0143876499999</v>
      </c>
    </row>
    <row r="1495" spans="1:13" x14ac:dyDescent="0.3">
      <c r="A1495" s="266" t="s">
        <v>1522</v>
      </c>
      <c r="B1495" s="267">
        <v>1000021274</v>
      </c>
      <c r="C1495" s="267">
        <v>1000021275</v>
      </c>
      <c r="D1495" s="268" t="s">
        <v>60</v>
      </c>
      <c r="E1495" s="268" t="s">
        <v>60</v>
      </c>
      <c r="F1495" s="269"/>
      <c r="G1495" s="269"/>
      <c r="H1495" s="268" t="s">
        <v>60</v>
      </c>
      <c r="I1495" s="268" t="s">
        <v>60</v>
      </c>
      <c r="J1495" s="273"/>
      <c r="K1495" s="273"/>
      <c r="L1495" s="271">
        <v>2288.868645</v>
      </c>
      <c r="M1495" s="272">
        <v>526.43978835000007</v>
      </c>
    </row>
    <row r="1496" spans="1:13" x14ac:dyDescent="0.3">
      <c r="A1496" s="266" t="s">
        <v>1523</v>
      </c>
      <c r="B1496" s="267">
        <v>1000021266</v>
      </c>
      <c r="C1496" s="267">
        <v>1000021267</v>
      </c>
      <c r="D1496" s="268" t="s">
        <v>60</v>
      </c>
      <c r="E1496" s="268" t="s">
        <v>60</v>
      </c>
      <c r="F1496" s="269"/>
      <c r="G1496" s="269"/>
      <c r="H1496" s="268" t="s">
        <v>60</v>
      </c>
      <c r="I1496" s="268" t="s">
        <v>60</v>
      </c>
      <c r="J1496" s="273"/>
      <c r="K1496" s="273"/>
      <c r="L1496" s="271">
        <v>10564.1814075</v>
      </c>
      <c r="M1496" s="272">
        <v>2429.7617237250001</v>
      </c>
    </row>
    <row r="1497" spans="1:13" x14ac:dyDescent="0.3">
      <c r="A1497" s="266" t="s">
        <v>1524</v>
      </c>
      <c r="B1497" s="267">
        <v>1000021278</v>
      </c>
      <c r="C1497" s="267">
        <v>1000021279</v>
      </c>
      <c r="D1497" s="268" t="s">
        <v>60</v>
      </c>
      <c r="E1497" s="268" t="s">
        <v>60</v>
      </c>
      <c r="F1497" s="269"/>
      <c r="G1497" s="269"/>
      <c r="H1497" s="268" t="s">
        <v>60</v>
      </c>
      <c r="I1497" s="268" t="s">
        <v>60</v>
      </c>
      <c r="J1497" s="273"/>
      <c r="K1497" s="273"/>
      <c r="L1497" s="271">
        <v>5232.4462924999998</v>
      </c>
      <c r="M1497" s="272">
        <v>1203.4626472750001</v>
      </c>
    </row>
    <row r="1498" spans="1:13" x14ac:dyDescent="0.3">
      <c r="A1498" s="266" t="s">
        <v>1525</v>
      </c>
      <c r="B1498" s="267">
        <v>1000005190</v>
      </c>
      <c r="C1498" s="267">
        <v>1000005191</v>
      </c>
      <c r="D1498" s="268" t="s">
        <v>60</v>
      </c>
      <c r="E1498" s="268" t="s">
        <v>60</v>
      </c>
      <c r="F1498" s="269"/>
      <c r="G1498" s="269"/>
      <c r="H1498" s="268" t="s">
        <v>60</v>
      </c>
      <c r="I1498" s="268" t="s">
        <v>60</v>
      </c>
      <c r="J1498" s="273"/>
      <c r="K1498" s="273"/>
      <c r="L1498" s="271">
        <v>184.3935275</v>
      </c>
      <c r="M1498" s="272">
        <v>42.410511325000002</v>
      </c>
    </row>
    <row r="1499" spans="1:13" x14ac:dyDescent="0.3">
      <c r="A1499" s="266" t="s">
        <v>1526</v>
      </c>
      <c r="B1499" s="267">
        <v>1000005192</v>
      </c>
      <c r="C1499" s="267">
        <v>1000005193</v>
      </c>
      <c r="D1499" s="268" t="s">
        <v>60</v>
      </c>
      <c r="E1499" s="268" t="s">
        <v>60</v>
      </c>
      <c r="F1499" s="269"/>
      <c r="G1499" s="269"/>
      <c r="H1499" s="268" t="s">
        <v>60</v>
      </c>
      <c r="I1499" s="268" t="s">
        <v>60</v>
      </c>
      <c r="J1499" s="273"/>
      <c r="K1499" s="273"/>
      <c r="L1499" s="271">
        <v>138.85504499999999</v>
      </c>
      <c r="M1499" s="272">
        <v>31.93666035</v>
      </c>
    </row>
    <row r="1500" spans="1:13" x14ac:dyDescent="0.3">
      <c r="A1500" s="266" t="s">
        <v>1527</v>
      </c>
      <c r="B1500" s="267">
        <v>1000005194</v>
      </c>
      <c r="C1500" s="267">
        <v>1000005195</v>
      </c>
      <c r="D1500" s="268" t="s">
        <v>60</v>
      </c>
      <c r="E1500" s="268" t="s">
        <v>60</v>
      </c>
      <c r="F1500" s="269"/>
      <c r="G1500" s="269"/>
      <c r="H1500" s="268" t="s">
        <v>60</v>
      </c>
      <c r="I1500" s="268" t="s">
        <v>60</v>
      </c>
      <c r="J1500" s="273"/>
      <c r="K1500" s="273"/>
      <c r="L1500" s="271">
        <v>68.755643249999991</v>
      </c>
      <c r="M1500" s="272">
        <v>15.813797947499999</v>
      </c>
    </row>
    <row r="1501" spans="1:13" x14ac:dyDescent="0.3">
      <c r="A1501" s="266" t="s">
        <v>1528</v>
      </c>
      <c r="B1501" s="267">
        <v>1000051624</v>
      </c>
      <c r="C1501" s="267">
        <v>1000051660</v>
      </c>
      <c r="D1501" s="268" t="s">
        <v>60</v>
      </c>
      <c r="E1501" s="268" t="s">
        <v>60</v>
      </c>
      <c r="F1501" s="269"/>
      <c r="G1501" s="269"/>
      <c r="H1501" s="268" t="s">
        <v>60</v>
      </c>
      <c r="I1501" s="268" t="s">
        <v>60</v>
      </c>
      <c r="J1501" s="273"/>
      <c r="K1501" s="273"/>
      <c r="L1501" s="271">
        <v>9.2271417000000008E-2</v>
      </c>
      <c r="M1501" s="272">
        <v>2.1222425910000002E-2</v>
      </c>
    </row>
    <row r="1502" spans="1:13" x14ac:dyDescent="0.3">
      <c r="A1502" s="266" t="s">
        <v>1529</v>
      </c>
      <c r="B1502" s="267">
        <v>1000051622</v>
      </c>
      <c r="C1502" s="267">
        <v>1000051658</v>
      </c>
      <c r="D1502" s="268" t="s">
        <v>60</v>
      </c>
      <c r="E1502" s="268" t="s">
        <v>60</v>
      </c>
      <c r="F1502" s="269"/>
      <c r="G1502" s="269"/>
      <c r="H1502" s="268" t="s">
        <v>60</v>
      </c>
      <c r="I1502" s="268" t="s">
        <v>60</v>
      </c>
      <c r="J1502" s="273"/>
      <c r="K1502" s="273"/>
      <c r="L1502" s="271">
        <v>0.6164865384999999</v>
      </c>
      <c r="M1502" s="272">
        <v>0.14179190385499998</v>
      </c>
    </row>
    <row r="1503" spans="1:13" x14ac:dyDescent="0.3">
      <c r="A1503" s="266" t="s">
        <v>1530</v>
      </c>
      <c r="B1503" s="267">
        <v>1000023685</v>
      </c>
      <c r="C1503" s="267">
        <v>1000023686</v>
      </c>
      <c r="D1503" s="268" t="s">
        <v>60</v>
      </c>
      <c r="E1503" s="268" t="s">
        <v>60</v>
      </c>
      <c r="F1503" s="269"/>
      <c r="G1503" s="269"/>
      <c r="H1503" s="268" t="s">
        <v>60</v>
      </c>
      <c r="I1503" s="268" t="s">
        <v>60</v>
      </c>
      <c r="J1503" s="273"/>
      <c r="K1503" s="273"/>
      <c r="L1503" s="271">
        <v>13753.368247499999</v>
      </c>
      <c r="M1503" s="272">
        <v>3163.2746969249997</v>
      </c>
    </row>
    <row r="1504" spans="1:13" x14ac:dyDescent="0.3">
      <c r="A1504" s="266" t="s">
        <v>1531</v>
      </c>
      <c r="B1504" s="267">
        <v>1000024203</v>
      </c>
      <c r="C1504" s="267">
        <v>1000024204</v>
      </c>
      <c r="D1504" s="268" t="s">
        <v>60</v>
      </c>
      <c r="E1504" s="268" t="s">
        <v>60</v>
      </c>
      <c r="F1504" s="269"/>
      <c r="G1504" s="269"/>
      <c r="H1504" s="268" t="s">
        <v>60</v>
      </c>
      <c r="I1504" s="268" t="s">
        <v>60</v>
      </c>
      <c r="J1504" s="273"/>
      <c r="K1504" s="273"/>
      <c r="L1504" s="271">
        <v>12503.6728425</v>
      </c>
      <c r="M1504" s="272">
        <v>2875.8447537750003</v>
      </c>
    </row>
    <row r="1505" spans="1:13" x14ac:dyDescent="0.3">
      <c r="A1505" s="266" t="s">
        <v>1532</v>
      </c>
      <c r="B1505" s="267">
        <v>1000023681</v>
      </c>
      <c r="C1505" s="267">
        <v>1000023682</v>
      </c>
      <c r="D1505" s="268" t="s">
        <v>60</v>
      </c>
      <c r="E1505" s="268" t="s">
        <v>60</v>
      </c>
      <c r="F1505" s="269"/>
      <c r="G1505" s="269"/>
      <c r="H1505" s="268" t="s">
        <v>60</v>
      </c>
      <c r="I1505" s="268" t="s">
        <v>60</v>
      </c>
      <c r="J1505" s="273"/>
      <c r="K1505" s="273"/>
      <c r="L1505" s="271">
        <v>41674.43028</v>
      </c>
      <c r="M1505" s="272">
        <v>9585.1189644000006</v>
      </c>
    </row>
    <row r="1506" spans="1:13" x14ac:dyDescent="0.3">
      <c r="A1506" s="266" t="s">
        <v>1533</v>
      </c>
      <c r="B1506" s="267">
        <v>1000049172</v>
      </c>
      <c r="C1506" s="267">
        <v>1000049173</v>
      </c>
      <c r="D1506" s="268" t="s">
        <v>60</v>
      </c>
      <c r="E1506" s="268" t="s">
        <v>60</v>
      </c>
      <c r="F1506" s="269"/>
      <c r="G1506" s="269"/>
      <c r="H1506" s="268" t="s">
        <v>60</v>
      </c>
      <c r="I1506" s="268" t="s">
        <v>60</v>
      </c>
      <c r="J1506" s="273"/>
      <c r="K1506" s="273"/>
      <c r="L1506" s="271">
        <v>13752.621714999999</v>
      </c>
      <c r="M1506" s="272">
        <v>3163.1029944500001</v>
      </c>
    </row>
    <row r="1507" spans="1:13" x14ac:dyDescent="0.3">
      <c r="A1507" s="266" t="s">
        <v>1534</v>
      </c>
      <c r="B1507" s="267">
        <v>1000049174</v>
      </c>
      <c r="C1507" s="267">
        <v>1000049175</v>
      </c>
      <c r="D1507" s="268" t="s">
        <v>60</v>
      </c>
      <c r="E1507" s="268" t="s">
        <v>60</v>
      </c>
      <c r="F1507" s="269"/>
      <c r="G1507" s="269"/>
      <c r="H1507" s="268" t="s">
        <v>60</v>
      </c>
      <c r="I1507" s="268" t="s">
        <v>60</v>
      </c>
      <c r="J1507" s="273"/>
      <c r="K1507" s="273"/>
      <c r="L1507" s="271">
        <v>12503.6728425</v>
      </c>
      <c r="M1507" s="272">
        <v>2875.8447537750003</v>
      </c>
    </row>
    <row r="1508" spans="1:13" x14ac:dyDescent="0.3">
      <c r="A1508" s="266" t="s">
        <v>1535</v>
      </c>
      <c r="B1508" s="267">
        <v>1000049184</v>
      </c>
      <c r="C1508" s="267">
        <v>1000049185</v>
      </c>
      <c r="D1508" s="268" t="s">
        <v>60</v>
      </c>
      <c r="E1508" s="268" t="s">
        <v>60</v>
      </c>
      <c r="F1508" s="269"/>
      <c r="G1508" s="269"/>
      <c r="H1508" s="268" t="s">
        <v>60</v>
      </c>
      <c r="I1508" s="268" t="s">
        <v>60</v>
      </c>
      <c r="J1508" s="273"/>
      <c r="K1508" s="273"/>
      <c r="L1508" s="271">
        <v>41674.43028</v>
      </c>
      <c r="M1508" s="272">
        <v>9585.1189644000006</v>
      </c>
    </row>
    <row r="1509" spans="1:13" x14ac:dyDescent="0.3">
      <c r="A1509" s="266" t="s">
        <v>1536</v>
      </c>
      <c r="B1509" s="267">
        <v>1000051402</v>
      </c>
      <c r="C1509" s="267">
        <v>1000051403</v>
      </c>
      <c r="D1509" s="268" t="s">
        <v>60</v>
      </c>
      <c r="E1509" s="268" t="s">
        <v>60</v>
      </c>
      <c r="F1509" s="269"/>
      <c r="G1509" s="269"/>
      <c r="H1509" s="268" t="s">
        <v>60</v>
      </c>
      <c r="I1509" s="268" t="s">
        <v>60</v>
      </c>
      <c r="J1509" s="273"/>
      <c r="K1509" s="273"/>
      <c r="L1509" s="271">
        <v>1972.3388649999999</v>
      </c>
      <c r="M1509" s="272">
        <v>453.63793895000003</v>
      </c>
    </row>
    <row r="1510" spans="1:13" ht="24" x14ac:dyDescent="0.3">
      <c r="A1510" s="266" t="s">
        <v>1537</v>
      </c>
      <c r="B1510" s="267">
        <v>1000051404</v>
      </c>
      <c r="C1510" s="267">
        <v>1000051405</v>
      </c>
      <c r="D1510" s="268" t="s">
        <v>60</v>
      </c>
      <c r="E1510" s="268" t="s">
        <v>60</v>
      </c>
      <c r="F1510" s="269"/>
      <c r="G1510" s="269"/>
      <c r="H1510" s="268" t="s">
        <v>60</v>
      </c>
      <c r="I1510" s="268" t="s">
        <v>60</v>
      </c>
      <c r="J1510" s="273"/>
      <c r="K1510" s="273"/>
      <c r="L1510" s="271">
        <v>1711.0524899999998</v>
      </c>
      <c r="M1510" s="272">
        <v>393.54207269999995</v>
      </c>
    </row>
    <row r="1511" spans="1:13" x14ac:dyDescent="0.3">
      <c r="A1511" s="266" t="s">
        <v>1538</v>
      </c>
      <c r="B1511" s="267">
        <v>1000043246</v>
      </c>
      <c r="C1511" s="267">
        <v>1000043287</v>
      </c>
      <c r="D1511" s="268" t="s">
        <v>60</v>
      </c>
      <c r="E1511" s="268" t="s">
        <v>60</v>
      </c>
      <c r="F1511" s="269"/>
      <c r="G1511" s="269"/>
      <c r="H1511" s="268" t="s">
        <v>60</v>
      </c>
      <c r="I1511" s="268" t="s">
        <v>60</v>
      </c>
      <c r="J1511" s="273"/>
      <c r="K1511" s="273"/>
      <c r="L1511" s="271">
        <v>239.6369325</v>
      </c>
      <c r="M1511" s="272">
        <v>55.116494475000003</v>
      </c>
    </row>
    <row r="1512" spans="1:13" x14ac:dyDescent="0.3">
      <c r="A1512" s="266" t="s">
        <v>1539</v>
      </c>
      <c r="B1512" s="267">
        <v>1000043288</v>
      </c>
      <c r="C1512" s="267">
        <v>1000043289</v>
      </c>
      <c r="D1512" s="268" t="s">
        <v>60</v>
      </c>
      <c r="E1512" s="268" t="s">
        <v>60</v>
      </c>
      <c r="F1512" s="269"/>
      <c r="G1512" s="269"/>
      <c r="H1512" s="268" t="s">
        <v>60</v>
      </c>
      <c r="I1512" s="268" t="s">
        <v>60</v>
      </c>
      <c r="J1512" s="273"/>
      <c r="K1512" s="273"/>
      <c r="L1512" s="271">
        <v>59.573293499999998</v>
      </c>
      <c r="M1512" s="272">
        <v>13.701857505</v>
      </c>
    </row>
    <row r="1513" spans="1:13" x14ac:dyDescent="0.3">
      <c r="A1513" s="266" t="s">
        <v>1540</v>
      </c>
      <c r="B1513" s="267">
        <v>1000031199</v>
      </c>
      <c r="C1513" s="267">
        <v>1000031200</v>
      </c>
      <c r="D1513" s="268" t="s">
        <v>60</v>
      </c>
      <c r="E1513" s="268" t="s">
        <v>60</v>
      </c>
      <c r="F1513" s="269"/>
      <c r="G1513" s="269"/>
      <c r="H1513" s="268" t="s">
        <v>60</v>
      </c>
      <c r="I1513" s="268" t="s">
        <v>60</v>
      </c>
      <c r="J1513" s="273"/>
      <c r="K1513" s="273"/>
      <c r="L1513" s="271">
        <v>366.54745750000001</v>
      </c>
      <c r="M1513" s="272">
        <v>84.305915225000007</v>
      </c>
    </row>
    <row r="1514" spans="1:13" x14ac:dyDescent="0.3">
      <c r="A1514" s="266" t="s">
        <v>1541</v>
      </c>
      <c r="B1514" s="267">
        <v>1000031201</v>
      </c>
      <c r="C1514" s="267">
        <v>1000031202</v>
      </c>
      <c r="D1514" s="268" t="s">
        <v>60</v>
      </c>
      <c r="E1514" s="268" t="s">
        <v>60</v>
      </c>
      <c r="F1514" s="269"/>
      <c r="G1514" s="269"/>
      <c r="H1514" s="268" t="s">
        <v>60</v>
      </c>
      <c r="I1514" s="268" t="s">
        <v>60</v>
      </c>
      <c r="J1514" s="273"/>
      <c r="K1514" s="273"/>
      <c r="L1514" s="271">
        <v>1099.6423724999997</v>
      </c>
      <c r="M1514" s="272">
        <v>252.91774567499996</v>
      </c>
    </row>
    <row r="1515" spans="1:13" x14ac:dyDescent="0.3">
      <c r="A1515" s="266" t="s">
        <v>1542</v>
      </c>
      <c r="B1515" s="267">
        <v>1000031119</v>
      </c>
      <c r="C1515" s="267">
        <v>1000031120</v>
      </c>
      <c r="D1515" s="268" t="s">
        <v>60</v>
      </c>
      <c r="E1515" s="268" t="s">
        <v>60</v>
      </c>
      <c r="F1515" s="269"/>
      <c r="G1515" s="269"/>
      <c r="H1515" s="268" t="s">
        <v>60</v>
      </c>
      <c r="I1515" s="268" t="s">
        <v>60</v>
      </c>
      <c r="J1515" s="273"/>
      <c r="K1515" s="273"/>
      <c r="L1515" s="271">
        <v>120.938265</v>
      </c>
      <c r="M1515" s="272">
        <v>27.81580095</v>
      </c>
    </row>
    <row r="1516" spans="1:13" x14ac:dyDescent="0.3">
      <c r="A1516" s="266" t="s">
        <v>1543</v>
      </c>
      <c r="B1516" s="267">
        <v>1000031117</v>
      </c>
      <c r="C1516" s="267">
        <v>1000031118</v>
      </c>
      <c r="D1516" s="268" t="s">
        <v>60</v>
      </c>
      <c r="E1516" s="268" t="s">
        <v>60</v>
      </c>
      <c r="F1516" s="269"/>
      <c r="G1516" s="269"/>
      <c r="H1516" s="268" t="s">
        <v>60</v>
      </c>
      <c r="I1516" s="268" t="s">
        <v>60</v>
      </c>
      <c r="J1516" s="273"/>
      <c r="K1516" s="273"/>
      <c r="L1516" s="271">
        <v>359.0821325</v>
      </c>
      <c r="M1516" s="272">
        <v>82.588890474999999</v>
      </c>
    </row>
    <row r="1517" spans="1:13" x14ac:dyDescent="0.3">
      <c r="A1517" s="266" t="s">
        <v>1544</v>
      </c>
      <c r="B1517" s="267">
        <v>1000021965</v>
      </c>
      <c r="C1517" s="267">
        <v>1000021966</v>
      </c>
      <c r="D1517" s="268" t="s">
        <v>60</v>
      </c>
      <c r="E1517" s="268" t="s">
        <v>60</v>
      </c>
      <c r="F1517" s="269"/>
      <c r="G1517" s="269"/>
      <c r="H1517" s="268" t="s">
        <v>60</v>
      </c>
      <c r="I1517" s="268" t="s">
        <v>60</v>
      </c>
      <c r="J1517" s="273"/>
      <c r="K1517" s="273"/>
      <c r="L1517" s="271">
        <v>184.3935275</v>
      </c>
      <c r="M1517" s="272">
        <v>42.410511325000002</v>
      </c>
    </row>
    <row r="1518" spans="1:13" x14ac:dyDescent="0.3">
      <c r="A1518" s="266" t="s">
        <v>1545</v>
      </c>
      <c r="B1518" s="267">
        <v>1000021967</v>
      </c>
      <c r="C1518" s="267">
        <v>1000021968</v>
      </c>
      <c r="D1518" s="268" t="s">
        <v>60</v>
      </c>
      <c r="E1518" s="268" t="s">
        <v>60</v>
      </c>
      <c r="F1518" s="269"/>
      <c r="G1518" s="269"/>
      <c r="H1518" s="268" t="s">
        <v>60</v>
      </c>
      <c r="I1518" s="268" t="s">
        <v>60</v>
      </c>
      <c r="J1518" s="273"/>
      <c r="K1518" s="273"/>
      <c r="L1518" s="271">
        <v>45.837095499999997</v>
      </c>
      <c r="M1518" s="272">
        <v>10.542531965</v>
      </c>
    </row>
    <row r="1519" spans="1:13" x14ac:dyDescent="0.3">
      <c r="A1519" s="266" t="s">
        <v>1546</v>
      </c>
      <c r="B1519" s="267">
        <v>1000031127</v>
      </c>
      <c r="C1519" s="267">
        <v>1000031128</v>
      </c>
      <c r="D1519" s="268" t="s">
        <v>60</v>
      </c>
      <c r="E1519" s="268" t="s">
        <v>60</v>
      </c>
      <c r="F1519" s="269"/>
      <c r="G1519" s="269"/>
      <c r="H1519" s="268" t="s">
        <v>60</v>
      </c>
      <c r="I1519" s="268" t="s">
        <v>60</v>
      </c>
      <c r="J1519" s="273"/>
      <c r="K1519" s="273"/>
      <c r="L1519" s="271">
        <v>359.0821325</v>
      </c>
      <c r="M1519" s="272">
        <v>82.588890474999999</v>
      </c>
    </row>
    <row r="1520" spans="1:13" x14ac:dyDescent="0.3">
      <c r="A1520" s="266" t="s">
        <v>1547</v>
      </c>
      <c r="B1520" s="267">
        <v>1000031125</v>
      </c>
      <c r="C1520" s="267">
        <v>1000031126</v>
      </c>
      <c r="D1520" s="268" t="s">
        <v>60</v>
      </c>
      <c r="E1520" s="268" t="s">
        <v>60</v>
      </c>
      <c r="F1520" s="269"/>
      <c r="G1520" s="269"/>
      <c r="H1520" s="268" t="s">
        <v>60</v>
      </c>
      <c r="I1520" s="268" t="s">
        <v>60</v>
      </c>
      <c r="J1520" s="273"/>
      <c r="K1520" s="273"/>
      <c r="L1520" s="271">
        <v>1192.2124025000001</v>
      </c>
      <c r="M1520" s="272">
        <v>274.20885257500004</v>
      </c>
    </row>
    <row r="1521" spans="1:13" x14ac:dyDescent="0.3">
      <c r="A1521" s="266" t="s">
        <v>1548</v>
      </c>
      <c r="B1521" s="267">
        <v>1000038402</v>
      </c>
      <c r="C1521" s="267">
        <v>1000038403</v>
      </c>
      <c r="D1521" s="268" t="s">
        <v>60</v>
      </c>
      <c r="E1521" s="268" t="s">
        <v>60</v>
      </c>
      <c r="F1521" s="269"/>
      <c r="G1521" s="269"/>
      <c r="H1521" s="268" t="s">
        <v>60</v>
      </c>
      <c r="I1521" s="268" t="s">
        <v>60</v>
      </c>
      <c r="J1521" s="273"/>
      <c r="K1521" s="273"/>
      <c r="L1521" s="271">
        <v>59.573293499999998</v>
      </c>
      <c r="M1521" s="272">
        <v>13.701857505</v>
      </c>
    </row>
    <row r="1522" spans="1:13" x14ac:dyDescent="0.3">
      <c r="A1522" s="266" t="s">
        <v>1549</v>
      </c>
      <c r="B1522" s="267">
        <v>1000038400</v>
      </c>
      <c r="C1522" s="267">
        <v>1000038401</v>
      </c>
      <c r="D1522" s="268" t="s">
        <v>60</v>
      </c>
      <c r="E1522" s="268" t="s">
        <v>60</v>
      </c>
      <c r="F1522" s="269"/>
      <c r="G1522" s="269"/>
      <c r="H1522" s="268" t="s">
        <v>60</v>
      </c>
      <c r="I1522" s="268" t="s">
        <v>60</v>
      </c>
      <c r="J1522" s="273"/>
      <c r="K1522" s="273"/>
      <c r="L1522" s="271">
        <v>715.178135</v>
      </c>
      <c r="M1522" s="272">
        <v>164.49097105000001</v>
      </c>
    </row>
    <row r="1523" spans="1:13" x14ac:dyDescent="0.3">
      <c r="A1523" s="266" t="s">
        <v>1550</v>
      </c>
      <c r="B1523" s="267">
        <v>1000031203</v>
      </c>
      <c r="C1523" s="267">
        <v>1000031204</v>
      </c>
      <c r="D1523" s="268" t="s">
        <v>60</v>
      </c>
      <c r="E1523" s="268" t="s">
        <v>60</v>
      </c>
      <c r="F1523" s="269"/>
      <c r="G1523" s="269"/>
      <c r="H1523" s="268" t="s">
        <v>60</v>
      </c>
      <c r="I1523" s="268" t="s">
        <v>60</v>
      </c>
      <c r="J1523" s="273"/>
      <c r="K1523" s="273"/>
      <c r="L1523" s="271">
        <v>825.66494499999999</v>
      </c>
      <c r="M1523" s="272">
        <v>189.90293735</v>
      </c>
    </row>
    <row r="1524" spans="1:13" x14ac:dyDescent="0.3">
      <c r="A1524" s="266" t="s">
        <v>1551</v>
      </c>
      <c r="B1524" s="267">
        <v>1000031205</v>
      </c>
      <c r="C1524" s="267">
        <v>1000031206</v>
      </c>
      <c r="D1524" s="268" t="s">
        <v>60</v>
      </c>
      <c r="E1524" s="268" t="s">
        <v>60</v>
      </c>
      <c r="F1524" s="269"/>
      <c r="G1524" s="269"/>
      <c r="H1524" s="268" t="s">
        <v>60</v>
      </c>
      <c r="I1524" s="268" t="s">
        <v>60</v>
      </c>
      <c r="J1524" s="273"/>
      <c r="K1524" s="273"/>
      <c r="L1524" s="271">
        <v>2474.0087049999997</v>
      </c>
      <c r="M1524" s="272">
        <v>569.02200214999993</v>
      </c>
    </row>
    <row r="1525" spans="1:13" x14ac:dyDescent="0.3">
      <c r="A1525" s="266" t="s">
        <v>1552</v>
      </c>
      <c r="B1525" s="267">
        <v>1000030645</v>
      </c>
      <c r="C1525" s="267">
        <v>1000030646</v>
      </c>
      <c r="D1525" s="268" t="s">
        <v>60</v>
      </c>
      <c r="E1525" s="268" t="s">
        <v>60</v>
      </c>
      <c r="F1525" s="269"/>
      <c r="G1525" s="269"/>
      <c r="H1525" s="268" t="s">
        <v>60</v>
      </c>
      <c r="I1525" s="268" t="s">
        <v>60</v>
      </c>
      <c r="J1525" s="273"/>
      <c r="K1525" s="273"/>
      <c r="L1525" s="271">
        <v>2977.9181424999997</v>
      </c>
      <c r="M1525" s="272">
        <v>684.92117277499995</v>
      </c>
    </row>
    <row r="1526" spans="1:13" x14ac:dyDescent="0.3">
      <c r="A1526" s="266" t="s">
        <v>1553</v>
      </c>
      <c r="B1526" s="267">
        <v>1000043132</v>
      </c>
      <c r="C1526" s="267">
        <v>1000043133</v>
      </c>
      <c r="D1526" s="268" t="s">
        <v>60</v>
      </c>
      <c r="E1526" s="268" t="s">
        <v>60</v>
      </c>
      <c r="F1526" s="269"/>
      <c r="G1526" s="269"/>
      <c r="H1526" s="268" t="s">
        <v>60</v>
      </c>
      <c r="I1526" s="268" t="s">
        <v>60</v>
      </c>
      <c r="J1526" s="273"/>
      <c r="K1526" s="273"/>
      <c r="L1526" s="271">
        <v>2144.0413400000002</v>
      </c>
      <c r="M1526" s="272">
        <v>493.12950820000009</v>
      </c>
    </row>
    <row r="1527" spans="1:13" x14ac:dyDescent="0.3">
      <c r="A1527" s="266" t="s">
        <v>1554</v>
      </c>
      <c r="B1527" s="267">
        <v>1000038413</v>
      </c>
      <c r="C1527" s="267">
        <v>1000038414</v>
      </c>
      <c r="D1527" s="268" t="s">
        <v>60</v>
      </c>
      <c r="E1527" s="268" t="s">
        <v>60</v>
      </c>
      <c r="F1527" s="269"/>
      <c r="G1527" s="269"/>
      <c r="H1527" s="268" t="s">
        <v>60</v>
      </c>
      <c r="I1527" s="268" t="s">
        <v>60</v>
      </c>
      <c r="J1527" s="273"/>
      <c r="K1527" s="273"/>
      <c r="L1527" s="271">
        <v>2144.0413400000002</v>
      </c>
      <c r="M1527" s="272">
        <v>493.12950820000009</v>
      </c>
    </row>
    <row r="1528" spans="1:13" x14ac:dyDescent="0.3">
      <c r="A1528" s="266" t="s">
        <v>1555</v>
      </c>
      <c r="B1528" s="267">
        <v>1000038417</v>
      </c>
      <c r="C1528" s="267">
        <v>1000038418</v>
      </c>
      <c r="D1528" s="268" t="s">
        <v>60</v>
      </c>
      <c r="E1528" s="268" t="s">
        <v>60</v>
      </c>
      <c r="F1528" s="269"/>
      <c r="G1528" s="269"/>
      <c r="H1528" s="268" t="s">
        <v>60</v>
      </c>
      <c r="I1528" s="268" t="s">
        <v>60</v>
      </c>
      <c r="J1528" s="273"/>
      <c r="K1528" s="273"/>
      <c r="L1528" s="271">
        <v>715.178135</v>
      </c>
      <c r="M1528" s="272">
        <v>164.49097105000001</v>
      </c>
    </row>
    <row r="1529" spans="1:13" x14ac:dyDescent="0.3">
      <c r="A1529" s="266" t="s">
        <v>1556</v>
      </c>
      <c r="B1529" s="267">
        <v>1000021961</v>
      </c>
      <c r="C1529" s="267">
        <v>1000021962</v>
      </c>
      <c r="D1529" s="268" t="s">
        <v>60</v>
      </c>
      <c r="E1529" s="268" t="s">
        <v>60</v>
      </c>
      <c r="F1529" s="269"/>
      <c r="G1529" s="269"/>
      <c r="H1529" s="268" t="s">
        <v>60</v>
      </c>
      <c r="I1529" s="268" t="s">
        <v>60</v>
      </c>
      <c r="J1529" s="273"/>
      <c r="K1529" s="273"/>
      <c r="L1529" s="271">
        <v>1558.7598600000001</v>
      </c>
      <c r="M1529" s="272">
        <v>358.51476780000002</v>
      </c>
    </row>
    <row r="1530" spans="1:13" x14ac:dyDescent="0.3">
      <c r="A1530" s="266" t="s">
        <v>1557</v>
      </c>
      <c r="B1530" s="267">
        <v>1000021963</v>
      </c>
      <c r="C1530" s="267">
        <v>1000021964</v>
      </c>
      <c r="D1530" s="268" t="s">
        <v>60</v>
      </c>
      <c r="E1530" s="268" t="s">
        <v>60</v>
      </c>
      <c r="F1530" s="269"/>
      <c r="G1530" s="269"/>
      <c r="H1530" s="268" t="s">
        <v>60</v>
      </c>
      <c r="I1530" s="268" t="s">
        <v>60</v>
      </c>
      <c r="J1530" s="273"/>
      <c r="K1530" s="273"/>
      <c r="L1530" s="271">
        <v>230.67854249999999</v>
      </c>
      <c r="M1530" s="272">
        <v>53.056064775000003</v>
      </c>
    </row>
    <row r="1531" spans="1:13" x14ac:dyDescent="0.3">
      <c r="A1531" s="266" t="s">
        <v>1558</v>
      </c>
      <c r="B1531" s="267">
        <v>1000030982</v>
      </c>
      <c r="C1531" s="267">
        <v>1000030983</v>
      </c>
      <c r="D1531" s="268" t="s">
        <v>60</v>
      </c>
      <c r="E1531" s="268" t="s">
        <v>60</v>
      </c>
      <c r="F1531" s="269"/>
      <c r="G1531" s="269"/>
      <c r="H1531" s="268" t="s">
        <v>60</v>
      </c>
      <c r="I1531" s="268" t="s">
        <v>60</v>
      </c>
      <c r="J1531" s="273"/>
      <c r="K1531" s="273"/>
      <c r="L1531" s="271">
        <v>993.63475749999998</v>
      </c>
      <c r="M1531" s="272">
        <v>228.535994225</v>
      </c>
    </row>
    <row r="1532" spans="1:13" x14ac:dyDescent="0.3">
      <c r="A1532" s="266" t="s">
        <v>1559</v>
      </c>
      <c r="B1532" s="267">
        <v>1000030975</v>
      </c>
      <c r="C1532" s="267">
        <v>1000030986</v>
      </c>
      <c r="D1532" s="268" t="s">
        <v>60</v>
      </c>
      <c r="E1532" s="268" t="s">
        <v>60</v>
      </c>
      <c r="F1532" s="269"/>
      <c r="G1532" s="269"/>
      <c r="H1532" s="268" t="s">
        <v>60</v>
      </c>
      <c r="I1532" s="268" t="s">
        <v>60</v>
      </c>
      <c r="J1532" s="273"/>
      <c r="K1532" s="273"/>
      <c r="L1532" s="271">
        <v>2977.9181424999997</v>
      </c>
      <c r="M1532" s="272">
        <v>684.92117277499995</v>
      </c>
    </row>
    <row r="1533" spans="1:13" x14ac:dyDescent="0.3">
      <c r="A1533" s="266" t="s">
        <v>1560</v>
      </c>
      <c r="B1533" s="267">
        <v>1000038424</v>
      </c>
      <c r="C1533" s="267">
        <v>1000038425</v>
      </c>
      <c r="D1533" s="268" t="s">
        <v>60</v>
      </c>
      <c r="E1533" s="268" t="s">
        <v>60</v>
      </c>
      <c r="F1533" s="269"/>
      <c r="G1533" s="269"/>
      <c r="H1533" s="268" t="s">
        <v>60</v>
      </c>
      <c r="I1533" s="268" t="s">
        <v>60</v>
      </c>
      <c r="J1533" s="273"/>
      <c r="K1533" s="273"/>
      <c r="L1533" s="271">
        <v>656.2020675</v>
      </c>
      <c r="M1533" s="272">
        <v>150.926475525</v>
      </c>
    </row>
    <row r="1534" spans="1:13" x14ac:dyDescent="0.3">
      <c r="A1534" s="266" t="s">
        <v>1561</v>
      </c>
      <c r="B1534" s="267">
        <v>1000038422</v>
      </c>
      <c r="C1534" s="267">
        <v>1000038423</v>
      </c>
      <c r="D1534" s="268" t="s">
        <v>60</v>
      </c>
      <c r="E1534" s="268" t="s">
        <v>60</v>
      </c>
      <c r="F1534" s="269"/>
      <c r="G1534" s="269"/>
      <c r="H1534" s="268" t="s">
        <v>60</v>
      </c>
      <c r="I1534" s="268" t="s">
        <v>60</v>
      </c>
      <c r="J1534" s="273"/>
      <c r="K1534" s="273"/>
      <c r="L1534" s="271">
        <v>2501.6304074999998</v>
      </c>
      <c r="M1534" s="272">
        <v>575.37499372499997</v>
      </c>
    </row>
    <row r="1535" spans="1:13" x14ac:dyDescent="0.3">
      <c r="A1535" s="266" t="s">
        <v>1562</v>
      </c>
      <c r="B1535" s="267">
        <v>1000030630</v>
      </c>
      <c r="C1535" s="267">
        <v>1000030631</v>
      </c>
      <c r="D1535" s="268" t="s">
        <v>60</v>
      </c>
      <c r="E1535" s="268" t="s">
        <v>60</v>
      </c>
      <c r="F1535" s="269"/>
      <c r="G1535" s="269"/>
      <c r="H1535" s="268" t="s">
        <v>60</v>
      </c>
      <c r="I1535" s="268" t="s">
        <v>60</v>
      </c>
      <c r="J1535" s="273"/>
      <c r="K1535" s="273"/>
      <c r="L1535" s="271">
        <v>0.91589832827499984</v>
      </c>
      <c r="M1535" s="272">
        <v>0.21065661550324996</v>
      </c>
    </row>
    <row r="1536" spans="1:13" x14ac:dyDescent="0.3">
      <c r="A1536" s="266" t="s">
        <v>1563</v>
      </c>
      <c r="B1536" s="267">
        <v>1000030628</v>
      </c>
      <c r="C1536" s="267">
        <v>1000030629</v>
      </c>
      <c r="D1536" s="268" t="s">
        <v>60</v>
      </c>
      <c r="E1536" s="268" t="s">
        <v>60</v>
      </c>
      <c r="F1536" s="269"/>
      <c r="G1536" s="269"/>
      <c r="H1536" s="268" t="s">
        <v>60</v>
      </c>
      <c r="I1536" s="268" t="s">
        <v>60</v>
      </c>
      <c r="J1536" s="273"/>
      <c r="K1536" s="273"/>
      <c r="L1536" s="271">
        <v>597.226</v>
      </c>
      <c r="M1536" s="272">
        <v>137.36198000000002</v>
      </c>
    </row>
    <row r="1537" spans="1:13" x14ac:dyDescent="0.3">
      <c r="A1537" s="266" t="s">
        <v>1564</v>
      </c>
      <c r="B1537" s="267">
        <v>1000030626</v>
      </c>
      <c r="C1537" s="267">
        <v>1000030627</v>
      </c>
      <c r="D1537" s="268" t="s">
        <v>60</v>
      </c>
      <c r="E1537" s="268" t="s">
        <v>60</v>
      </c>
      <c r="F1537" s="269"/>
      <c r="G1537" s="269"/>
      <c r="H1537" s="268" t="s">
        <v>60</v>
      </c>
      <c r="I1537" s="268" t="s">
        <v>60</v>
      </c>
      <c r="J1537" s="273"/>
      <c r="K1537" s="273"/>
      <c r="L1537" s="271">
        <v>1787.9453374999998</v>
      </c>
      <c r="M1537" s="272">
        <v>411.22742762499996</v>
      </c>
    </row>
    <row r="1538" spans="1:13" x14ac:dyDescent="0.3">
      <c r="A1538" s="266" t="s">
        <v>1565</v>
      </c>
      <c r="B1538" s="267">
        <v>1000067039</v>
      </c>
      <c r="C1538" s="267">
        <v>1000067040</v>
      </c>
      <c r="D1538" s="268" t="s">
        <v>60</v>
      </c>
      <c r="E1538" s="268" t="s">
        <v>60</v>
      </c>
      <c r="F1538" s="269"/>
      <c r="G1538" s="269"/>
      <c r="H1538" s="268" t="s">
        <v>60</v>
      </c>
      <c r="I1538" s="268" t="s">
        <v>60</v>
      </c>
      <c r="J1538" s="273"/>
      <c r="K1538" s="273"/>
      <c r="L1538" s="271">
        <v>70920.587499999994</v>
      </c>
      <c r="M1538" s="272">
        <v>16311.735124999999</v>
      </c>
    </row>
    <row r="1539" spans="1:13" x14ac:dyDescent="0.3">
      <c r="A1539" s="266" t="s">
        <v>1566</v>
      </c>
      <c r="B1539" s="267">
        <v>1000067041</v>
      </c>
      <c r="C1539" s="267">
        <v>1000067042</v>
      </c>
      <c r="D1539" s="268" t="s">
        <v>60</v>
      </c>
      <c r="E1539" s="268" t="s">
        <v>60</v>
      </c>
      <c r="F1539" s="269"/>
      <c r="G1539" s="269"/>
      <c r="H1539" s="268" t="s">
        <v>60</v>
      </c>
      <c r="I1539" s="268" t="s">
        <v>60</v>
      </c>
      <c r="J1539" s="273"/>
      <c r="K1539" s="273"/>
      <c r="L1539" s="271">
        <v>47031.547499999993</v>
      </c>
      <c r="M1539" s="272">
        <v>10817.255924999999</v>
      </c>
    </row>
    <row r="1540" spans="1:13" x14ac:dyDescent="0.3">
      <c r="A1540" s="266" t="s">
        <v>1567</v>
      </c>
      <c r="B1540" s="267">
        <v>1000005150</v>
      </c>
      <c r="C1540" s="267">
        <v>1000005151</v>
      </c>
      <c r="D1540" s="268" t="s">
        <v>60</v>
      </c>
      <c r="E1540" s="268" t="s">
        <v>60</v>
      </c>
      <c r="F1540" s="269"/>
      <c r="G1540" s="269"/>
      <c r="H1540" s="268" t="s">
        <v>60</v>
      </c>
      <c r="I1540" s="268" t="s">
        <v>60</v>
      </c>
      <c r="J1540" s="273"/>
      <c r="K1540" s="273"/>
      <c r="L1540" s="271">
        <v>274768.75195000001</v>
      </c>
      <c r="M1540" s="272">
        <v>63196.812948500003</v>
      </c>
    </row>
    <row r="1541" spans="1:13" x14ac:dyDescent="0.3">
      <c r="A1541" s="266" t="s">
        <v>1568</v>
      </c>
      <c r="B1541" s="267">
        <v>1000051212</v>
      </c>
      <c r="C1541" s="267">
        <v>1000051227</v>
      </c>
      <c r="D1541" s="268" t="s">
        <v>60</v>
      </c>
      <c r="E1541" s="268" t="s">
        <v>60</v>
      </c>
      <c r="F1541" s="269"/>
      <c r="G1541" s="269"/>
      <c r="H1541" s="268" t="s">
        <v>60</v>
      </c>
      <c r="I1541" s="268" t="s">
        <v>60</v>
      </c>
      <c r="J1541" s="273"/>
      <c r="K1541" s="273"/>
      <c r="L1541" s="271">
        <v>1737.1811275</v>
      </c>
      <c r="M1541" s="272">
        <v>399.551659325</v>
      </c>
    </row>
    <row r="1542" spans="1:13" x14ac:dyDescent="0.3">
      <c r="A1542" s="266" t="s">
        <v>1569</v>
      </c>
      <c r="B1542" s="267">
        <v>1000020448</v>
      </c>
      <c r="C1542" s="267">
        <v>1000020449</v>
      </c>
      <c r="D1542" s="268" t="s">
        <v>60</v>
      </c>
      <c r="E1542" s="268" t="s">
        <v>60</v>
      </c>
      <c r="F1542" s="269"/>
      <c r="G1542" s="269"/>
      <c r="H1542" s="268" t="s">
        <v>60</v>
      </c>
      <c r="I1542" s="268" t="s">
        <v>60</v>
      </c>
      <c r="J1542" s="273"/>
      <c r="K1542" s="273"/>
      <c r="L1542" s="271">
        <v>1737.1811275</v>
      </c>
      <c r="M1542" s="272">
        <v>399.551659325</v>
      </c>
    </row>
    <row r="1543" spans="1:13" x14ac:dyDescent="0.3">
      <c r="A1543" s="266" t="s">
        <v>1570</v>
      </c>
      <c r="B1543" s="267">
        <v>1000020482</v>
      </c>
      <c r="C1543" s="267">
        <v>1000020483</v>
      </c>
      <c r="D1543" s="268" t="s">
        <v>60</v>
      </c>
      <c r="E1543" s="268" t="s">
        <v>60</v>
      </c>
      <c r="F1543" s="269"/>
      <c r="G1543" s="269"/>
      <c r="H1543" s="268" t="s">
        <v>60</v>
      </c>
      <c r="I1543" s="268" t="s">
        <v>60</v>
      </c>
      <c r="J1543" s="273"/>
      <c r="K1543" s="273"/>
      <c r="L1543" s="271">
        <v>835.36986750000005</v>
      </c>
      <c r="M1543" s="272">
        <v>192.13506952500003</v>
      </c>
    </row>
    <row r="1544" spans="1:13" x14ac:dyDescent="0.3">
      <c r="A1544" s="266" t="s">
        <v>1571</v>
      </c>
      <c r="B1544" s="267">
        <v>1000020494</v>
      </c>
      <c r="C1544" s="267">
        <v>1000020495</v>
      </c>
      <c r="D1544" s="268" t="s">
        <v>60</v>
      </c>
      <c r="E1544" s="268" t="s">
        <v>60</v>
      </c>
      <c r="F1544" s="269"/>
      <c r="G1544" s="269"/>
      <c r="H1544" s="268" t="s">
        <v>60</v>
      </c>
      <c r="I1544" s="268" t="s">
        <v>60</v>
      </c>
      <c r="J1544" s="273"/>
      <c r="K1544" s="273"/>
      <c r="L1544" s="271">
        <v>270.99129750000003</v>
      </c>
      <c r="M1544" s="272">
        <v>62.327998425000011</v>
      </c>
    </row>
    <row r="1545" spans="1:13" x14ac:dyDescent="0.3">
      <c r="A1545" s="266" t="s">
        <v>1572</v>
      </c>
      <c r="B1545" s="267">
        <v>1000020492</v>
      </c>
      <c r="C1545" s="267">
        <v>1000020493</v>
      </c>
      <c r="D1545" s="268" t="s">
        <v>60</v>
      </c>
      <c r="E1545" s="268" t="s">
        <v>60</v>
      </c>
      <c r="F1545" s="269"/>
      <c r="G1545" s="269"/>
      <c r="H1545" s="268" t="s">
        <v>60</v>
      </c>
      <c r="I1545" s="268" t="s">
        <v>60</v>
      </c>
      <c r="J1545" s="273"/>
      <c r="K1545" s="273"/>
      <c r="L1545" s="271">
        <v>362.814795</v>
      </c>
      <c r="M1545" s="272">
        <v>83.447402850000003</v>
      </c>
    </row>
    <row r="1546" spans="1:13" x14ac:dyDescent="0.3">
      <c r="A1546" s="266" t="s">
        <v>1573</v>
      </c>
      <c r="B1546" s="267">
        <v>1000020496</v>
      </c>
      <c r="C1546" s="267">
        <v>1000020497</v>
      </c>
      <c r="D1546" s="268" t="s">
        <v>60</v>
      </c>
      <c r="E1546" s="268" t="s">
        <v>60</v>
      </c>
      <c r="F1546" s="269"/>
      <c r="G1546" s="269"/>
      <c r="H1546" s="268" t="s">
        <v>60</v>
      </c>
      <c r="I1546" s="268" t="s">
        <v>60</v>
      </c>
      <c r="J1546" s="273"/>
      <c r="K1546" s="273"/>
      <c r="L1546" s="271">
        <v>115.7125375</v>
      </c>
      <c r="M1546" s="272">
        <v>26.613883625</v>
      </c>
    </row>
    <row r="1547" spans="1:13" x14ac:dyDescent="0.3">
      <c r="A1547" s="266" t="s">
        <v>1574</v>
      </c>
      <c r="B1547" s="267">
        <v>1000020498</v>
      </c>
      <c r="C1547" s="267">
        <v>1000020499</v>
      </c>
      <c r="D1547" s="268" t="s">
        <v>60</v>
      </c>
      <c r="E1547" s="268" t="s">
        <v>60</v>
      </c>
      <c r="F1547" s="269"/>
      <c r="G1547" s="269"/>
      <c r="H1547" s="268" t="s">
        <v>60</v>
      </c>
      <c r="I1547" s="268" t="s">
        <v>60</v>
      </c>
      <c r="J1547" s="273"/>
      <c r="K1547" s="273"/>
      <c r="L1547" s="271">
        <v>68.755643249999991</v>
      </c>
      <c r="M1547" s="272">
        <v>15.813797947499999</v>
      </c>
    </row>
    <row r="1548" spans="1:13" x14ac:dyDescent="0.3">
      <c r="A1548" s="266" t="s">
        <v>1575</v>
      </c>
      <c r="B1548" s="267">
        <v>1000020410</v>
      </c>
      <c r="C1548" s="267">
        <v>1000020411</v>
      </c>
      <c r="D1548" s="268" t="s">
        <v>60</v>
      </c>
      <c r="E1548" s="268" t="s">
        <v>60</v>
      </c>
      <c r="F1548" s="269"/>
      <c r="G1548" s="269"/>
      <c r="H1548" s="268" t="s">
        <v>60</v>
      </c>
      <c r="I1548" s="268" t="s">
        <v>60</v>
      </c>
      <c r="J1548" s="273"/>
      <c r="K1548" s="273"/>
      <c r="L1548" s="271">
        <v>4121.6059324999997</v>
      </c>
      <c r="M1548" s="272">
        <v>947.96936447499991</v>
      </c>
    </row>
    <row r="1549" spans="1:13" x14ac:dyDescent="0.3">
      <c r="A1549" s="266" t="s">
        <v>1576</v>
      </c>
      <c r="B1549" s="267">
        <v>1000020408</v>
      </c>
      <c r="C1549" s="267">
        <v>1000020409</v>
      </c>
      <c r="D1549" s="268" t="s">
        <v>60</v>
      </c>
      <c r="E1549" s="268" t="s">
        <v>60</v>
      </c>
      <c r="F1549" s="269"/>
      <c r="G1549" s="269"/>
      <c r="H1549" s="268" t="s">
        <v>60</v>
      </c>
      <c r="I1549" s="268" t="s">
        <v>60</v>
      </c>
      <c r="J1549" s="273"/>
      <c r="K1549" s="273"/>
      <c r="L1549" s="271">
        <v>8240.225735</v>
      </c>
      <c r="M1549" s="272">
        <v>1895.25191905</v>
      </c>
    </row>
    <row r="1550" spans="1:13" x14ac:dyDescent="0.3">
      <c r="A1550" s="266" t="s">
        <v>1577</v>
      </c>
      <c r="B1550" s="267">
        <v>1000021566</v>
      </c>
      <c r="C1550" s="267">
        <v>1000021567</v>
      </c>
      <c r="D1550" s="268" t="s">
        <v>60</v>
      </c>
      <c r="E1550" s="268" t="s">
        <v>60</v>
      </c>
      <c r="F1550" s="269"/>
      <c r="G1550" s="269"/>
      <c r="H1550" s="268" t="s">
        <v>60</v>
      </c>
      <c r="I1550" s="268" t="s">
        <v>60</v>
      </c>
      <c r="J1550" s="273"/>
      <c r="K1550" s="273"/>
      <c r="L1550" s="271">
        <v>270.99129750000003</v>
      </c>
      <c r="M1550" s="272">
        <v>62.327998425000011</v>
      </c>
    </row>
    <row r="1551" spans="1:13" x14ac:dyDescent="0.3">
      <c r="A1551" s="266" t="s">
        <v>1578</v>
      </c>
      <c r="B1551" s="267">
        <v>1000021568</v>
      </c>
      <c r="C1551" s="267">
        <v>1000021569</v>
      </c>
      <c r="D1551" s="268" t="s">
        <v>60</v>
      </c>
      <c r="E1551" s="268" t="s">
        <v>60</v>
      </c>
      <c r="F1551" s="269"/>
      <c r="G1551" s="269"/>
      <c r="H1551" s="268" t="s">
        <v>60</v>
      </c>
      <c r="I1551" s="268" t="s">
        <v>60</v>
      </c>
      <c r="J1551" s="273"/>
      <c r="K1551" s="273"/>
      <c r="L1551" s="271">
        <v>362.814795</v>
      </c>
      <c r="M1551" s="272">
        <v>83.447402850000003</v>
      </c>
    </row>
    <row r="1552" spans="1:13" x14ac:dyDescent="0.3">
      <c r="A1552" s="266" t="s">
        <v>1579</v>
      </c>
      <c r="B1552" s="267">
        <v>1000021570</v>
      </c>
      <c r="C1552" s="267">
        <v>1000021571</v>
      </c>
      <c r="D1552" s="268" t="s">
        <v>60</v>
      </c>
      <c r="E1552" s="268" t="s">
        <v>60</v>
      </c>
      <c r="F1552" s="269"/>
      <c r="G1552" s="269"/>
      <c r="H1552" s="268" t="s">
        <v>60</v>
      </c>
      <c r="I1552" s="268" t="s">
        <v>60</v>
      </c>
      <c r="J1552" s="273"/>
      <c r="K1552" s="273"/>
      <c r="L1552" s="271">
        <v>68.755643249999991</v>
      </c>
      <c r="M1552" s="272">
        <v>15.813797947499999</v>
      </c>
    </row>
    <row r="1553" spans="1:13" x14ac:dyDescent="0.3">
      <c r="A1553" s="266" t="s">
        <v>1580</v>
      </c>
      <c r="B1553" s="267">
        <v>1000021572</v>
      </c>
      <c r="C1553" s="267">
        <v>1000021573</v>
      </c>
      <c r="D1553" s="268" t="s">
        <v>60</v>
      </c>
      <c r="E1553" s="268" t="s">
        <v>60</v>
      </c>
      <c r="F1553" s="269"/>
      <c r="G1553" s="269"/>
      <c r="H1553" s="268" t="s">
        <v>60</v>
      </c>
      <c r="I1553" s="268" t="s">
        <v>60</v>
      </c>
      <c r="J1553" s="273"/>
      <c r="K1553" s="273"/>
      <c r="L1553" s="271">
        <v>115.7125375</v>
      </c>
      <c r="M1553" s="272">
        <v>26.613883625</v>
      </c>
    </row>
    <row r="1554" spans="1:13" x14ac:dyDescent="0.3">
      <c r="A1554" s="266" t="s">
        <v>1581</v>
      </c>
      <c r="B1554" s="267">
        <v>1000020474</v>
      </c>
      <c r="C1554" s="267">
        <v>1000020475</v>
      </c>
      <c r="D1554" s="268" t="s">
        <v>60</v>
      </c>
      <c r="E1554" s="268" t="s">
        <v>60</v>
      </c>
      <c r="F1554" s="269"/>
      <c r="G1554" s="269"/>
      <c r="H1554" s="268" t="s">
        <v>60</v>
      </c>
      <c r="I1554" s="268" t="s">
        <v>60</v>
      </c>
      <c r="J1554" s="273"/>
      <c r="K1554" s="273"/>
      <c r="L1554" s="271">
        <v>270.99129750000003</v>
      </c>
      <c r="M1554" s="272">
        <v>62.327998425000011</v>
      </c>
    </row>
    <row r="1555" spans="1:13" x14ac:dyDescent="0.3">
      <c r="A1555" s="266" t="s">
        <v>1582</v>
      </c>
      <c r="B1555" s="267">
        <v>1000020472</v>
      </c>
      <c r="C1555" s="267">
        <v>1000020473</v>
      </c>
      <c r="D1555" s="268" t="s">
        <v>60</v>
      </c>
      <c r="E1555" s="268" t="s">
        <v>60</v>
      </c>
      <c r="F1555" s="269"/>
      <c r="G1555" s="269"/>
      <c r="H1555" s="268" t="s">
        <v>60</v>
      </c>
      <c r="I1555" s="268" t="s">
        <v>60</v>
      </c>
      <c r="J1555" s="273"/>
      <c r="K1555" s="273"/>
      <c r="L1555" s="271">
        <v>362.814795</v>
      </c>
      <c r="M1555" s="272">
        <v>83.447402850000003</v>
      </c>
    </row>
    <row r="1556" spans="1:13" x14ac:dyDescent="0.3">
      <c r="A1556" s="266" t="s">
        <v>1583</v>
      </c>
      <c r="B1556" s="267">
        <v>1000020478</v>
      </c>
      <c r="C1556" s="267">
        <v>1000020479</v>
      </c>
      <c r="D1556" s="268" t="s">
        <v>60</v>
      </c>
      <c r="E1556" s="268" t="s">
        <v>60</v>
      </c>
      <c r="F1556" s="269"/>
      <c r="G1556" s="269"/>
      <c r="H1556" s="268" t="s">
        <v>60</v>
      </c>
      <c r="I1556" s="268" t="s">
        <v>60</v>
      </c>
      <c r="J1556" s="273"/>
      <c r="K1556" s="273"/>
      <c r="L1556" s="271">
        <v>68.755643249999991</v>
      </c>
      <c r="M1556" s="272">
        <v>15.813797947499999</v>
      </c>
    </row>
    <row r="1557" spans="1:13" x14ac:dyDescent="0.3">
      <c r="A1557" s="266" t="s">
        <v>1584</v>
      </c>
      <c r="B1557" s="267">
        <v>1000020476</v>
      </c>
      <c r="C1557" s="267">
        <v>1000020477</v>
      </c>
      <c r="D1557" s="268" t="s">
        <v>60</v>
      </c>
      <c r="E1557" s="268" t="s">
        <v>60</v>
      </c>
      <c r="F1557" s="269"/>
      <c r="G1557" s="269"/>
      <c r="H1557" s="268" t="s">
        <v>60</v>
      </c>
      <c r="I1557" s="268" t="s">
        <v>60</v>
      </c>
      <c r="J1557" s="273"/>
      <c r="K1557" s="273"/>
      <c r="L1557" s="271">
        <v>115.7125375</v>
      </c>
      <c r="M1557" s="272">
        <v>26.613883625</v>
      </c>
    </row>
    <row r="1558" spans="1:13" x14ac:dyDescent="0.3">
      <c r="A1558" s="266" t="s">
        <v>1585</v>
      </c>
      <c r="B1558" s="267">
        <v>1000021324</v>
      </c>
      <c r="C1558" s="267">
        <v>1000021325</v>
      </c>
      <c r="D1558" s="268" t="s">
        <v>60</v>
      </c>
      <c r="E1558" s="268" t="s">
        <v>60</v>
      </c>
      <c r="F1558" s="269"/>
      <c r="G1558" s="269"/>
      <c r="H1558" s="268" t="s">
        <v>60</v>
      </c>
      <c r="I1558" s="268" t="s">
        <v>60</v>
      </c>
      <c r="J1558" s="273"/>
      <c r="K1558" s="273"/>
      <c r="L1558" s="271">
        <v>836.11639999999989</v>
      </c>
      <c r="M1558" s="272">
        <v>192.306772</v>
      </c>
    </row>
    <row r="1559" spans="1:13" x14ac:dyDescent="0.3">
      <c r="A1559" s="266" t="s">
        <v>1586</v>
      </c>
      <c r="B1559" s="267">
        <v>1000021302</v>
      </c>
      <c r="C1559" s="267">
        <v>1000021303</v>
      </c>
      <c r="D1559" s="268" t="s">
        <v>60</v>
      </c>
      <c r="E1559" s="268" t="s">
        <v>60</v>
      </c>
      <c r="F1559" s="269"/>
      <c r="G1559" s="269"/>
      <c r="H1559" s="268" t="s">
        <v>60</v>
      </c>
      <c r="I1559" s="268" t="s">
        <v>60</v>
      </c>
      <c r="J1559" s="273"/>
      <c r="K1559" s="273"/>
      <c r="L1559" s="271">
        <v>1669.9932025000001</v>
      </c>
      <c r="M1559" s="272">
        <v>384.09843657500005</v>
      </c>
    </row>
    <row r="1560" spans="1:13" x14ac:dyDescent="0.3">
      <c r="A1560" s="266" t="s">
        <v>1587</v>
      </c>
      <c r="B1560" s="267">
        <v>1000021381</v>
      </c>
      <c r="C1560" s="267">
        <v>1000021388</v>
      </c>
      <c r="D1560" s="268" t="s">
        <v>60</v>
      </c>
      <c r="E1560" s="268" t="s">
        <v>60</v>
      </c>
      <c r="F1560" s="269"/>
      <c r="G1560" s="269"/>
      <c r="H1560" s="268" t="s">
        <v>60</v>
      </c>
      <c r="I1560" s="268" t="s">
        <v>60</v>
      </c>
      <c r="J1560" s="273"/>
      <c r="K1560" s="273"/>
      <c r="L1560" s="271">
        <v>880.16181749999998</v>
      </c>
      <c r="M1560" s="272">
        <v>202.43721802499999</v>
      </c>
    </row>
    <row r="1561" spans="1:13" x14ac:dyDescent="0.3">
      <c r="A1561" s="266" t="s">
        <v>1588</v>
      </c>
      <c r="B1561" s="267">
        <v>1000021382</v>
      </c>
      <c r="C1561" s="267">
        <v>1000021383</v>
      </c>
      <c r="D1561" s="268" t="s">
        <v>60</v>
      </c>
      <c r="E1561" s="268" t="s">
        <v>60</v>
      </c>
      <c r="F1561" s="269"/>
      <c r="G1561" s="269"/>
      <c r="H1561" s="268" t="s">
        <v>60</v>
      </c>
      <c r="I1561" s="268" t="s">
        <v>60</v>
      </c>
      <c r="J1561" s="273"/>
      <c r="K1561" s="273"/>
      <c r="L1561" s="271">
        <v>880.16181749999998</v>
      </c>
      <c r="M1561" s="272">
        <v>202.43721802499999</v>
      </c>
    </row>
    <row r="1562" spans="1:13" x14ac:dyDescent="0.3">
      <c r="A1562" s="266" t="s">
        <v>1589</v>
      </c>
      <c r="B1562" s="267">
        <v>1000021374</v>
      </c>
      <c r="C1562" s="267">
        <v>1000021389</v>
      </c>
      <c r="D1562" s="268" t="s">
        <v>60</v>
      </c>
      <c r="E1562" s="268" t="s">
        <v>60</v>
      </c>
      <c r="F1562" s="269"/>
      <c r="G1562" s="269"/>
      <c r="H1562" s="268" t="s">
        <v>60</v>
      </c>
      <c r="I1562" s="268" t="s">
        <v>60</v>
      </c>
      <c r="J1562" s="273"/>
      <c r="K1562" s="273"/>
      <c r="L1562" s="271">
        <v>1757.337505</v>
      </c>
      <c r="M1562" s="272">
        <v>404.18762615000003</v>
      </c>
    </row>
    <row r="1563" spans="1:13" x14ac:dyDescent="0.3">
      <c r="A1563" s="266" t="s">
        <v>1590</v>
      </c>
      <c r="B1563" s="267">
        <v>1000021375</v>
      </c>
      <c r="C1563" s="267">
        <v>1000021376</v>
      </c>
      <c r="D1563" s="268" t="s">
        <v>60</v>
      </c>
      <c r="E1563" s="268" t="s">
        <v>60</v>
      </c>
      <c r="F1563" s="269"/>
      <c r="G1563" s="269"/>
      <c r="H1563" s="268" t="s">
        <v>60</v>
      </c>
      <c r="I1563" s="268" t="s">
        <v>60</v>
      </c>
      <c r="J1563" s="273"/>
      <c r="K1563" s="273"/>
      <c r="L1563" s="271">
        <v>1757.337505</v>
      </c>
      <c r="M1563" s="272">
        <v>404.18762615000003</v>
      </c>
    </row>
    <row r="1564" spans="1:13" x14ac:dyDescent="0.3">
      <c r="A1564" s="266" t="s">
        <v>1591</v>
      </c>
      <c r="B1564" s="267">
        <v>1000021218</v>
      </c>
      <c r="C1564" s="267">
        <v>1000021219</v>
      </c>
      <c r="D1564" s="268" t="s">
        <v>60</v>
      </c>
      <c r="E1564" s="268" t="s">
        <v>60</v>
      </c>
      <c r="F1564" s="269"/>
      <c r="G1564" s="269"/>
      <c r="H1564" s="268" t="s">
        <v>60</v>
      </c>
      <c r="I1564" s="268" t="s">
        <v>60</v>
      </c>
      <c r="J1564" s="273"/>
      <c r="K1564" s="273"/>
      <c r="L1564" s="271">
        <v>4850.2216525000003</v>
      </c>
      <c r="M1564" s="272">
        <v>1115.5509800750001</v>
      </c>
    </row>
    <row r="1565" spans="1:13" x14ac:dyDescent="0.3">
      <c r="A1565" s="266" t="s">
        <v>1592</v>
      </c>
      <c r="B1565" s="267">
        <v>1000021238</v>
      </c>
      <c r="C1565" s="267">
        <v>1000021239</v>
      </c>
      <c r="D1565" s="268" t="s">
        <v>60</v>
      </c>
      <c r="E1565" s="268" t="s">
        <v>60</v>
      </c>
      <c r="F1565" s="269"/>
      <c r="G1565" s="269"/>
      <c r="H1565" s="268" t="s">
        <v>60</v>
      </c>
      <c r="I1565" s="268" t="s">
        <v>60</v>
      </c>
      <c r="J1565" s="273"/>
      <c r="K1565" s="273"/>
      <c r="L1565" s="271">
        <v>2425.4840924999999</v>
      </c>
      <c r="M1565" s="272">
        <v>557.86134127499997</v>
      </c>
    </row>
    <row r="1566" spans="1:13" x14ac:dyDescent="0.3">
      <c r="A1566" s="266" t="s">
        <v>1593</v>
      </c>
      <c r="B1566" s="267">
        <v>1000021477</v>
      </c>
      <c r="C1566" s="267">
        <v>1000021484</v>
      </c>
      <c r="D1566" s="268" t="s">
        <v>60</v>
      </c>
      <c r="E1566" s="268" t="s">
        <v>60</v>
      </c>
      <c r="F1566" s="269"/>
      <c r="G1566" s="269"/>
      <c r="H1566" s="268" t="s">
        <v>60</v>
      </c>
      <c r="I1566" s="268" t="s">
        <v>60</v>
      </c>
      <c r="J1566" s="273"/>
      <c r="K1566" s="273"/>
      <c r="L1566" s="271">
        <v>2425.4840924999999</v>
      </c>
      <c r="M1566" s="272">
        <v>557.86134127499997</v>
      </c>
    </row>
    <row r="1567" spans="1:13" x14ac:dyDescent="0.3">
      <c r="A1567" s="266" t="s">
        <v>1594</v>
      </c>
      <c r="B1567" s="267">
        <v>1000021478</v>
      </c>
      <c r="C1567" s="267">
        <v>1000021479</v>
      </c>
      <c r="D1567" s="268" t="s">
        <v>60</v>
      </c>
      <c r="E1567" s="268" t="s">
        <v>60</v>
      </c>
      <c r="F1567" s="269"/>
      <c r="G1567" s="269"/>
      <c r="H1567" s="268" t="s">
        <v>60</v>
      </c>
      <c r="I1567" s="268" t="s">
        <v>60</v>
      </c>
      <c r="J1567" s="273"/>
      <c r="K1567" s="273"/>
      <c r="L1567" s="271">
        <v>2425.4840924999999</v>
      </c>
      <c r="M1567" s="272">
        <v>557.86134127499997</v>
      </c>
    </row>
    <row r="1568" spans="1:13" x14ac:dyDescent="0.3">
      <c r="A1568" s="266" t="s">
        <v>1595</v>
      </c>
      <c r="B1568" s="267">
        <v>1000021434</v>
      </c>
      <c r="C1568" s="267">
        <v>1000021501</v>
      </c>
      <c r="D1568" s="268" t="s">
        <v>60</v>
      </c>
      <c r="E1568" s="268" t="s">
        <v>60</v>
      </c>
      <c r="F1568" s="269"/>
      <c r="G1568" s="269"/>
      <c r="H1568" s="268" t="s">
        <v>60</v>
      </c>
      <c r="I1568" s="268" t="s">
        <v>60</v>
      </c>
      <c r="J1568" s="273"/>
      <c r="K1568" s="273"/>
      <c r="L1568" s="271">
        <v>4850.2216525000003</v>
      </c>
      <c r="M1568" s="272">
        <v>1115.5509800750001</v>
      </c>
    </row>
    <row r="1569" spans="1:13" x14ac:dyDescent="0.3">
      <c r="A1569" s="266" t="s">
        <v>1596</v>
      </c>
      <c r="B1569" s="267">
        <v>1000021435</v>
      </c>
      <c r="C1569" s="267">
        <v>1000021436</v>
      </c>
      <c r="D1569" s="268" t="s">
        <v>60</v>
      </c>
      <c r="E1569" s="268" t="s">
        <v>60</v>
      </c>
      <c r="F1569" s="269"/>
      <c r="G1569" s="269"/>
      <c r="H1569" s="268" t="s">
        <v>60</v>
      </c>
      <c r="I1569" s="268" t="s">
        <v>60</v>
      </c>
      <c r="J1569" s="273"/>
      <c r="K1569" s="273"/>
      <c r="L1569" s="271">
        <v>4850.2216525000003</v>
      </c>
      <c r="M1569" s="272">
        <v>1115.5509800750001</v>
      </c>
    </row>
    <row r="1570" spans="1:13" x14ac:dyDescent="0.3">
      <c r="A1570" s="266" t="s">
        <v>1597</v>
      </c>
      <c r="B1570" s="267">
        <v>1000021222</v>
      </c>
      <c r="C1570" s="267">
        <v>1000021223</v>
      </c>
      <c r="D1570" s="268" t="s">
        <v>60</v>
      </c>
      <c r="E1570" s="268" t="s">
        <v>60</v>
      </c>
      <c r="F1570" s="269"/>
      <c r="G1570" s="269"/>
      <c r="H1570" s="268" t="s">
        <v>60</v>
      </c>
      <c r="I1570" s="268" t="s">
        <v>60</v>
      </c>
      <c r="J1570" s="273"/>
      <c r="K1570" s="273"/>
      <c r="L1570" s="271">
        <v>18314.681822500002</v>
      </c>
      <c r="M1570" s="272">
        <v>4212.3768191750005</v>
      </c>
    </row>
    <row r="1571" spans="1:13" x14ac:dyDescent="0.3">
      <c r="A1571" s="266" t="s">
        <v>1598</v>
      </c>
      <c r="B1571" s="267">
        <v>1000021460</v>
      </c>
      <c r="C1571" s="267">
        <v>1000021467</v>
      </c>
      <c r="D1571" s="268" t="s">
        <v>60</v>
      </c>
      <c r="E1571" s="268" t="s">
        <v>60</v>
      </c>
      <c r="F1571" s="269"/>
      <c r="G1571" s="269"/>
      <c r="H1571" s="268" t="s">
        <v>60</v>
      </c>
      <c r="I1571" s="268" t="s">
        <v>60</v>
      </c>
      <c r="J1571" s="273"/>
      <c r="K1571" s="273"/>
      <c r="L1571" s="271">
        <v>8805.3508374999983</v>
      </c>
      <c r="M1571" s="272">
        <v>2025.2306926249996</v>
      </c>
    </row>
    <row r="1572" spans="1:13" x14ac:dyDescent="0.3">
      <c r="A1572" s="266" t="s">
        <v>1599</v>
      </c>
      <c r="B1572" s="267">
        <v>1000021461</v>
      </c>
      <c r="C1572" s="267">
        <v>1000021462</v>
      </c>
      <c r="D1572" s="268" t="s">
        <v>60</v>
      </c>
      <c r="E1572" s="268" t="s">
        <v>60</v>
      </c>
      <c r="F1572" s="269"/>
      <c r="G1572" s="269"/>
      <c r="H1572" s="268" t="s">
        <v>60</v>
      </c>
      <c r="I1572" s="268" t="s">
        <v>60</v>
      </c>
      <c r="J1572" s="273"/>
      <c r="K1572" s="273"/>
      <c r="L1572" s="271">
        <v>8805.3508374999983</v>
      </c>
      <c r="M1572" s="272">
        <v>2025.2306926249996</v>
      </c>
    </row>
    <row r="1573" spans="1:13" x14ac:dyDescent="0.3">
      <c r="A1573" s="266" t="s">
        <v>1600</v>
      </c>
      <c r="B1573" s="267">
        <v>1000021447</v>
      </c>
      <c r="C1573" s="267">
        <v>1000021468</v>
      </c>
      <c r="D1573" s="268" t="s">
        <v>60</v>
      </c>
      <c r="E1573" s="268" t="s">
        <v>60</v>
      </c>
      <c r="F1573" s="269"/>
      <c r="G1573" s="269"/>
      <c r="H1573" s="268" t="s">
        <v>60</v>
      </c>
      <c r="I1573" s="268" t="s">
        <v>60</v>
      </c>
      <c r="J1573" s="273"/>
      <c r="K1573" s="273"/>
      <c r="L1573" s="271">
        <v>17609.955142499999</v>
      </c>
      <c r="M1573" s="272">
        <v>4050.2896827750001</v>
      </c>
    </row>
    <row r="1574" spans="1:13" x14ac:dyDescent="0.3">
      <c r="A1574" s="266" t="s">
        <v>1601</v>
      </c>
      <c r="B1574" s="267">
        <v>1000021448</v>
      </c>
      <c r="C1574" s="267">
        <v>1000021449</v>
      </c>
      <c r="D1574" s="268" t="s">
        <v>60</v>
      </c>
      <c r="E1574" s="268" t="s">
        <v>60</v>
      </c>
      <c r="F1574" s="269"/>
      <c r="G1574" s="269"/>
      <c r="H1574" s="268" t="s">
        <v>60</v>
      </c>
      <c r="I1574" s="268" t="s">
        <v>60</v>
      </c>
      <c r="J1574" s="273"/>
      <c r="K1574" s="273"/>
      <c r="L1574" s="271">
        <v>17609.955142499999</v>
      </c>
      <c r="M1574" s="272">
        <v>4050.2896827750001</v>
      </c>
    </row>
    <row r="1575" spans="1:13" x14ac:dyDescent="0.3">
      <c r="A1575" s="266" t="s">
        <v>1602</v>
      </c>
      <c r="B1575" s="267">
        <v>1000021469</v>
      </c>
      <c r="C1575" s="267">
        <v>1000021476</v>
      </c>
      <c r="D1575" s="268" t="s">
        <v>60</v>
      </c>
      <c r="E1575" s="268" t="s">
        <v>60</v>
      </c>
      <c r="F1575" s="269"/>
      <c r="G1575" s="269"/>
      <c r="H1575" s="268" t="s">
        <v>60</v>
      </c>
      <c r="I1575" s="268" t="s">
        <v>60</v>
      </c>
      <c r="J1575" s="273"/>
      <c r="K1575" s="273"/>
      <c r="L1575" s="271">
        <v>396.40875749999998</v>
      </c>
      <c r="M1575" s="272">
        <v>91.174014224999993</v>
      </c>
    </row>
    <row r="1576" spans="1:13" x14ac:dyDescent="0.3">
      <c r="A1576" s="266" t="s">
        <v>1603</v>
      </c>
      <c r="B1576" s="267">
        <v>1000021470</v>
      </c>
      <c r="C1576" s="267">
        <v>1000021471</v>
      </c>
      <c r="D1576" s="268" t="s">
        <v>60</v>
      </c>
      <c r="E1576" s="268" t="s">
        <v>60</v>
      </c>
      <c r="F1576" s="269"/>
      <c r="G1576" s="269"/>
      <c r="H1576" s="268" t="s">
        <v>60</v>
      </c>
      <c r="I1576" s="268" t="s">
        <v>60</v>
      </c>
      <c r="J1576" s="273"/>
      <c r="K1576" s="273"/>
      <c r="L1576" s="271">
        <v>396.40875749999998</v>
      </c>
      <c r="M1576" s="272">
        <v>91.174014224999993</v>
      </c>
    </row>
    <row r="1577" spans="1:13" x14ac:dyDescent="0.3">
      <c r="A1577" s="266" t="s">
        <v>1604</v>
      </c>
      <c r="B1577" s="267">
        <v>1000021485</v>
      </c>
      <c r="C1577" s="267">
        <v>1000021500</v>
      </c>
      <c r="D1577" s="268" t="s">
        <v>60</v>
      </c>
      <c r="E1577" s="268" t="s">
        <v>60</v>
      </c>
      <c r="F1577" s="269"/>
      <c r="G1577" s="269"/>
      <c r="H1577" s="268" t="s">
        <v>60</v>
      </c>
      <c r="I1577" s="268" t="s">
        <v>60</v>
      </c>
      <c r="J1577" s="273"/>
      <c r="K1577" s="273"/>
      <c r="L1577" s="271">
        <v>8697.8501574999991</v>
      </c>
      <c r="M1577" s="272">
        <v>2000.5055362249998</v>
      </c>
    </row>
    <row r="1578" spans="1:13" x14ac:dyDescent="0.3">
      <c r="A1578" s="266" t="s">
        <v>1605</v>
      </c>
      <c r="B1578" s="267">
        <v>1000021493</v>
      </c>
      <c r="C1578" s="267">
        <v>1000021494</v>
      </c>
      <c r="D1578" s="268" t="s">
        <v>60</v>
      </c>
      <c r="E1578" s="268" t="s">
        <v>60</v>
      </c>
      <c r="F1578" s="269"/>
      <c r="G1578" s="269"/>
      <c r="H1578" s="268" t="s">
        <v>60</v>
      </c>
      <c r="I1578" s="268" t="s">
        <v>60</v>
      </c>
      <c r="J1578" s="273"/>
      <c r="K1578" s="273"/>
      <c r="L1578" s="271">
        <v>4350.0448774999995</v>
      </c>
      <c r="M1578" s="272">
        <v>1000.5103218249999</v>
      </c>
    </row>
    <row r="1579" spans="1:13" x14ac:dyDescent="0.3">
      <c r="A1579" s="266" t="s">
        <v>1606</v>
      </c>
      <c r="B1579" s="267">
        <v>1000021486</v>
      </c>
      <c r="C1579" s="267">
        <v>1000021487</v>
      </c>
      <c r="D1579" s="268" t="s">
        <v>60</v>
      </c>
      <c r="E1579" s="268" t="s">
        <v>60</v>
      </c>
      <c r="F1579" s="269"/>
      <c r="G1579" s="269"/>
      <c r="H1579" s="268" t="s">
        <v>60</v>
      </c>
      <c r="I1579" s="268" t="s">
        <v>60</v>
      </c>
      <c r="J1579" s="273"/>
      <c r="K1579" s="273"/>
      <c r="L1579" s="271">
        <v>8697.8501574999991</v>
      </c>
      <c r="M1579" s="272">
        <v>2000.5055362249998</v>
      </c>
    </row>
    <row r="1580" spans="1:13" x14ac:dyDescent="0.3">
      <c r="A1580" s="266" t="s">
        <v>1607</v>
      </c>
      <c r="B1580" s="267">
        <v>1000051029</v>
      </c>
      <c r="C1580" s="267">
        <v>1000051030</v>
      </c>
      <c r="D1580" s="268" t="s">
        <v>60</v>
      </c>
      <c r="E1580" s="268" t="s">
        <v>60</v>
      </c>
      <c r="F1580" s="269"/>
      <c r="G1580" s="269"/>
      <c r="H1580" s="268" t="s">
        <v>60</v>
      </c>
      <c r="I1580" s="268" t="s">
        <v>60</v>
      </c>
      <c r="J1580" s="273"/>
      <c r="K1580" s="273"/>
      <c r="L1580" s="271">
        <v>19967.504777499998</v>
      </c>
      <c r="M1580" s="272">
        <v>4592.5260988250002</v>
      </c>
    </row>
    <row r="1581" spans="1:13" x14ac:dyDescent="0.3">
      <c r="A1581" s="266" t="s">
        <v>1608</v>
      </c>
      <c r="B1581" s="267">
        <v>1000051031</v>
      </c>
      <c r="C1581" s="267">
        <v>1000051032</v>
      </c>
      <c r="D1581" s="268" t="s">
        <v>60</v>
      </c>
      <c r="E1581" s="268" t="s">
        <v>60</v>
      </c>
      <c r="F1581" s="269"/>
      <c r="G1581" s="269"/>
      <c r="H1581" s="268" t="s">
        <v>60</v>
      </c>
      <c r="I1581" s="268" t="s">
        <v>60</v>
      </c>
      <c r="J1581" s="273"/>
      <c r="K1581" s="273"/>
      <c r="L1581" s="271">
        <v>19967.504777499998</v>
      </c>
      <c r="M1581" s="272">
        <v>4592.5260988250002</v>
      </c>
    </row>
    <row r="1582" spans="1:13" x14ac:dyDescent="0.3">
      <c r="A1582" s="266" t="s">
        <v>1609</v>
      </c>
      <c r="B1582" s="267">
        <v>1000051033</v>
      </c>
      <c r="C1582" s="267">
        <v>1000051034</v>
      </c>
      <c r="D1582" s="268" t="s">
        <v>60</v>
      </c>
      <c r="E1582" s="268" t="s">
        <v>60</v>
      </c>
      <c r="F1582" s="269"/>
      <c r="G1582" s="269"/>
      <c r="H1582" s="268" t="s">
        <v>60</v>
      </c>
      <c r="I1582" s="268" t="s">
        <v>60</v>
      </c>
      <c r="J1582" s="273"/>
      <c r="K1582" s="273"/>
      <c r="L1582" s="271">
        <v>19967.504777499998</v>
      </c>
      <c r="M1582" s="272">
        <v>4592.5260988250002</v>
      </c>
    </row>
    <row r="1583" spans="1:13" x14ac:dyDescent="0.3">
      <c r="A1583" s="266" t="s">
        <v>1610</v>
      </c>
      <c r="B1583" s="267">
        <v>1000051039</v>
      </c>
      <c r="C1583" s="267">
        <v>1000051040</v>
      </c>
      <c r="D1583" s="268" t="s">
        <v>60</v>
      </c>
      <c r="E1583" s="268" t="s">
        <v>60</v>
      </c>
      <c r="F1583" s="269"/>
      <c r="G1583" s="269"/>
      <c r="H1583" s="268" t="s">
        <v>60</v>
      </c>
      <c r="I1583" s="268" t="s">
        <v>60</v>
      </c>
      <c r="J1583" s="273"/>
      <c r="K1583" s="273"/>
      <c r="L1583" s="271">
        <v>19967.504777499998</v>
      </c>
      <c r="M1583" s="272">
        <v>4592.5260988250002</v>
      </c>
    </row>
    <row r="1584" spans="1:13" x14ac:dyDescent="0.3">
      <c r="A1584" s="266" t="s">
        <v>1611</v>
      </c>
      <c r="B1584" s="267">
        <v>1000051035</v>
      </c>
      <c r="C1584" s="267">
        <v>1000051036</v>
      </c>
      <c r="D1584" s="268" t="s">
        <v>60</v>
      </c>
      <c r="E1584" s="268" t="s">
        <v>60</v>
      </c>
      <c r="F1584" s="269"/>
      <c r="G1584" s="269"/>
      <c r="H1584" s="268" t="s">
        <v>60</v>
      </c>
      <c r="I1584" s="268" t="s">
        <v>60</v>
      </c>
      <c r="J1584" s="273"/>
      <c r="K1584" s="273"/>
      <c r="L1584" s="271">
        <v>19967.504777499998</v>
      </c>
      <c r="M1584" s="272">
        <v>4592.5260988250002</v>
      </c>
    </row>
    <row r="1585" spans="1:13" x14ac:dyDescent="0.3">
      <c r="A1585" s="266" t="s">
        <v>1612</v>
      </c>
      <c r="B1585" s="267">
        <v>1000051037</v>
      </c>
      <c r="C1585" s="267">
        <v>1000051038</v>
      </c>
      <c r="D1585" s="268" t="s">
        <v>60</v>
      </c>
      <c r="E1585" s="268" t="s">
        <v>60</v>
      </c>
      <c r="F1585" s="269"/>
      <c r="G1585" s="269"/>
      <c r="H1585" s="268" t="s">
        <v>60</v>
      </c>
      <c r="I1585" s="268" t="s">
        <v>60</v>
      </c>
      <c r="J1585" s="273"/>
      <c r="K1585" s="273"/>
      <c r="L1585" s="271">
        <v>19967.504777499998</v>
      </c>
      <c r="M1585" s="272">
        <v>4592.5260988250002</v>
      </c>
    </row>
    <row r="1586" spans="1:13" x14ac:dyDescent="0.3">
      <c r="A1586" s="266" t="s">
        <v>1613</v>
      </c>
      <c r="B1586" s="267">
        <v>1000051027</v>
      </c>
      <c r="C1586" s="267">
        <v>1000051028</v>
      </c>
      <c r="D1586" s="268" t="s">
        <v>60</v>
      </c>
      <c r="E1586" s="268" t="s">
        <v>60</v>
      </c>
      <c r="F1586" s="269"/>
      <c r="G1586" s="269"/>
      <c r="H1586" s="268" t="s">
        <v>60</v>
      </c>
      <c r="I1586" s="268" t="s">
        <v>60</v>
      </c>
      <c r="J1586" s="273"/>
      <c r="K1586" s="273"/>
      <c r="L1586" s="271">
        <v>19967.504777499998</v>
      </c>
      <c r="M1586" s="272">
        <v>4592.5260988250002</v>
      </c>
    </row>
    <row r="1587" spans="1:13" x14ac:dyDescent="0.3">
      <c r="A1587" s="266" t="s">
        <v>1614</v>
      </c>
      <c r="B1587" s="267">
        <v>1000005652</v>
      </c>
      <c r="C1587" s="267">
        <v>1000005653</v>
      </c>
      <c r="D1587" s="268" t="s">
        <v>60</v>
      </c>
      <c r="E1587" s="268" t="s">
        <v>60</v>
      </c>
      <c r="F1587" s="269"/>
      <c r="G1587" s="269"/>
      <c r="H1587" s="268" t="s">
        <v>60</v>
      </c>
      <c r="I1587" s="268" t="s">
        <v>60</v>
      </c>
      <c r="J1587" s="273"/>
      <c r="K1587" s="273"/>
      <c r="L1587" s="271">
        <v>27477.621727499998</v>
      </c>
      <c r="M1587" s="272">
        <v>6319.8529973249997</v>
      </c>
    </row>
    <row r="1588" spans="1:13" x14ac:dyDescent="0.3">
      <c r="A1588" s="266" t="s">
        <v>1615</v>
      </c>
      <c r="B1588" s="267">
        <v>1000005622</v>
      </c>
      <c r="C1588" s="267">
        <v>1000005623</v>
      </c>
      <c r="D1588" s="268" t="s">
        <v>60</v>
      </c>
      <c r="E1588" s="268" t="s">
        <v>60</v>
      </c>
      <c r="F1588" s="269"/>
      <c r="G1588" s="269"/>
      <c r="H1588" s="268" t="s">
        <v>60</v>
      </c>
      <c r="I1588" s="268" t="s">
        <v>60</v>
      </c>
      <c r="J1588" s="273"/>
      <c r="K1588" s="273"/>
      <c r="L1588" s="271">
        <v>22898.391372499998</v>
      </c>
      <c r="M1588" s="272">
        <v>5266.6300156749994</v>
      </c>
    </row>
    <row r="1589" spans="1:13" x14ac:dyDescent="0.3">
      <c r="A1589" s="266" t="s">
        <v>1616</v>
      </c>
      <c r="B1589" s="267">
        <v>1000005618</v>
      </c>
      <c r="C1589" s="267">
        <v>1000005619</v>
      </c>
      <c r="D1589" s="268" t="s">
        <v>60</v>
      </c>
      <c r="E1589" s="268" t="s">
        <v>60</v>
      </c>
      <c r="F1589" s="269"/>
      <c r="G1589" s="269"/>
      <c r="H1589" s="268" t="s">
        <v>60</v>
      </c>
      <c r="I1589" s="268" t="s">
        <v>60</v>
      </c>
      <c r="J1589" s="273"/>
      <c r="K1589" s="273"/>
      <c r="L1589" s="271">
        <v>9159.2072424999988</v>
      </c>
      <c r="M1589" s="272">
        <v>2106.6176657749998</v>
      </c>
    </row>
    <row r="1590" spans="1:13" x14ac:dyDescent="0.3">
      <c r="A1590" s="266" t="s">
        <v>1617</v>
      </c>
      <c r="B1590" s="267">
        <v>1000043099</v>
      </c>
      <c r="C1590" s="267">
        <v>1000043100</v>
      </c>
      <c r="D1590" s="268" t="s">
        <v>60</v>
      </c>
      <c r="E1590" s="268" t="s">
        <v>60</v>
      </c>
      <c r="F1590" s="269"/>
      <c r="G1590" s="269"/>
      <c r="H1590" s="268" t="s">
        <v>60</v>
      </c>
      <c r="I1590" s="268" t="s">
        <v>60</v>
      </c>
      <c r="J1590" s="273"/>
      <c r="K1590" s="273"/>
      <c r="L1590" s="271">
        <v>9159.2072424999988</v>
      </c>
      <c r="M1590" s="272">
        <v>2106.6176657749998</v>
      </c>
    </row>
    <row r="1591" spans="1:13" x14ac:dyDescent="0.3">
      <c r="A1591" s="266" t="s">
        <v>1618</v>
      </c>
      <c r="B1591" s="267">
        <v>1000050889</v>
      </c>
      <c r="C1591" s="267">
        <v>1000050890</v>
      </c>
      <c r="D1591" s="268" t="s">
        <v>60</v>
      </c>
      <c r="E1591" s="268" t="s">
        <v>60</v>
      </c>
      <c r="F1591" s="269"/>
      <c r="G1591" s="269"/>
      <c r="H1591" s="268" t="s">
        <v>60</v>
      </c>
      <c r="I1591" s="268" t="s">
        <v>60</v>
      </c>
      <c r="J1591" s="273"/>
      <c r="K1591" s="273"/>
      <c r="L1591" s="271">
        <v>9159.2072424999988</v>
      </c>
      <c r="M1591" s="272">
        <v>2106.6176657749998</v>
      </c>
    </row>
    <row r="1592" spans="1:13" x14ac:dyDescent="0.3">
      <c r="A1592" s="266" t="s">
        <v>1619</v>
      </c>
      <c r="B1592" s="267">
        <v>1000005658</v>
      </c>
      <c r="C1592" s="267">
        <v>1000005659</v>
      </c>
      <c r="D1592" s="268" t="s">
        <v>60</v>
      </c>
      <c r="E1592" s="268" t="s">
        <v>60</v>
      </c>
      <c r="F1592" s="269"/>
      <c r="G1592" s="269"/>
      <c r="H1592" s="268" t="s">
        <v>60</v>
      </c>
      <c r="I1592" s="268" t="s">
        <v>60</v>
      </c>
      <c r="J1592" s="273"/>
      <c r="K1592" s="273"/>
      <c r="L1592" s="271">
        <v>9159.2072424999988</v>
      </c>
      <c r="M1592" s="272">
        <v>2106.6176657749998</v>
      </c>
    </row>
    <row r="1593" spans="1:13" x14ac:dyDescent="0.3">
      <c r="A1593" s="266" t="s">
        <v>1620</v>
      </c>
      <c r="B1593" s="267">
        <v>1000023787</v>
      </c>
      <c r="C1593" s="267">
        <v>1000023788</v>
      </c>
      <c r="D1593" s="268" t="s">
        <v>60</v>
      </c>
      <c r="E1593" s="268" t="s">
        <v>60</v>
      </c>
      <c r="F1593" s="269"/>
      <c r="G1593" s="269"/>
      <c r="H1593" s="268" t="s">
        <v>60</v>
      </c>
      <c r="I1593" s="268" t="s">
        <v>60</v>
      </c>
      <c r="J1593" s="273"/>
      <c r="K1593" s="273"/>
      <c r="L1593" s="271">
        <v>13753.368247499999</v>
      </c>
      <c r="M1593" s="272">
        <v>3163.2746969249997</v>
      </c>
    </row>
    <row r="1594" spans="1:13" x14ac:dyDescent="0.3">
      <c r="A1594" s="266" t="s">
        <v>1621</v>
      </c>
      <c r="B1594" s="267">
        <v>1000023791</v>
      </c>
      <c r="C1594" s="267">
        <v>1000023792</v>
      </c>
      <c r="D1594" s="268" t="s">
        <v>60</v>
      </c>
      <c r="E1594" s="268" t="s">
        <v>60</v>
      </c>
      <c r="F1594" s="269"/>
      <c r="G1594" s="269"/>
      <c r="H1594" s="268" t="s">
        <v>60</v>
      </c>
      <c r="I1594" s="268" t="s">
        <v>60</v>
      </c>
      <c r="J1594" s="273"/>
      <c r="K1594" s="273"/>
      <c r="L1594" s="271">
        <v>12503.6728425</v>
      </c>
      <c r="M1594" s="272">
        <v>2875.8447537750003</v>
      </c>
    </row>
    <row r="1595" spans="1:13" x14ac:dyDescent="0.3">
      <c r="A1595" s="266" t="s">
        <v>1622</v>
      </c>
      <c r="B1595" s="267">
        <v>1000023783</v>
      </c>
      <c r="C1595" s="267">
        <v>1000023784</v>
      </c>
      <c r="D1595" s="268" t="s">
        <v>60</v>
      </c>
      <c r="E1595" s="268" t="s">
        <v>60</v>
      </c>
      <c r="F1595" s="269"/>
      <c r="G1595" s="269"/>
      <c r="H1595" s="268" t="s">
        <v>60</v>
      </c>
      <c r="I1595" s="268" t="s">
        <v>60</v>
      </c>
      <c r="J1595" s="273"/>
      <c r="K1595" s="273"/>
      <c r="L1595" s="271">
        <v>41674.43028</v>
      </c>
      <c r="M1595" s="272">
        <v>9585.1189644000006</v>
      </c>
    </row>
    <row r="1596" spans="1:13" x14ac:dyDescent="0.3">
      <c r="A1596" s="266" t="s">
        <v>1623</v>
      </c>
      <c r="B1596" s="267">
        <v>1000023799</v>
      </c>
      <c r="C1596" s="267">
        <v>1000023800</v>
      </c>
      <c r="D1596" s="268" t="s">
        <v>60</v>
      </c>
      <c r="E1596" s="268" t="s">
        <v>60</v>
      </c>
      <c r="F1596" s="269"/>
      <c r="G1596" s="269"/>
      <c r="H1596" s="268" t="s">
        <v>60</v>
      </c>
      <c r="I1596" s="268" t="s">
        <v>60</v>
      </c>
      <c r="J1596" s="273"/>
      <c r="K1596" s="273"/>
      <c r="L1596" s="271">
        <v>19647.9888675</v>
      </c>
      <c r="M1596" s="272">
        <v>4519.0374395250001</v>
      </c>
    </row>
    <row r="1597" spans="1:13" x14ac:dyDescent="0.3">
      <c r="A1597" s="266" t="s">
        <v>1624</v>
      </c>
      <c r="B1597" s="267">
        <v>1000023803</v>
      </c>
      <c r="C1597" s="267">
        <v>1000023804</v>
      </c>
      <c r="D1597" s="268" t="s">
        <v>60</v>
      </c>
      <c r="E1597" s="268" t="s">
        <v>60</v>
      </c>
      <c r="F1597" s="269"/>
      <c r="G1597" s="269"/>
      <c r="H1597" s="268" t="s">
        <v>60</v>
      </c>
      <c r="I1597" s="268" t="s">
        <v>60</v>
      </c>
      <c r="J1597" s="273"/>
      <c r="K1597" s="273"/>
      <c r="L1597" s="271">
        <v>17860.7900625</v>
      </c>
      <c r="M1597" s="272">
        <v>4107.9817143750006</v>
      </c>
    </row>
    <row r="1598" spans="1:13" x14ac:dyDescent="0.3">
      <c r="A1598" s="266" t="s">
        <v>1625</v>
      </c>
      <c r="B1598" s="267">
        <v>1000023795</v>
      </c>
      <c r="C1598" s="267">
        <v>1000023796</v>
      </c>
      <c r="D1598" s="268" t="s">
        <v>60</v>
      </c>
      <c r="E1598" s="268" t="s">
        <v>60</v>
      </c>
      <c r="F1598" s="269"/>
      <c r="G1598" s="269"/>
      <c r="H1598" s="268" t="s">
        <v>60</v>
      </c>
      <c r="I1598" s="268" t="s">
        <v>60</v>
      </c>
      <c r="J1598" s="273"/>
      <c r="K1598" s="273"/>
      <c r="L1598" s="271">
        <v>59534.473809999996</v>
      </c>
      <c r="M1598" s="272">
        <v>13692.9289763</v>
      </c>
    </row>
    <row r="1599" spans="1:13" ht="24" x14ac:dyDescent="0.3">
      <c r="A1599" s="266" t="s">
        <v>1626</v>
      </c>
      <c r="B1599" s="267">
        <v>1000023811</v>
      </c>
      <c r="C1599" s="267">
        <v>1000023812</v>
      </c>
      <c r="D1599" s="268" t="s">
        <v>60</v>
      </c>
      <c r="E1599" s="268" t="s">
        <v>60</v>
      </c>
      <c r="F1599" s="269"/>
      <c r="G1599" s="269"/>
      <c r="H1599" s="268" t="s">
        <v>60</v>
      </c>
      <c r="I1599" s="268" t="s">
        <v>60</v>
      </c>
      <c r="J1599" s="273"/>
      <c r="K1599" s="273"/>
      <c r="L1599" s="271">
        <v>11789.241240000001</v>
      </c>
      <c r="M1599" s="272">
        <v>2711.5254852000003</v>
      </c>
    </row>
    <row r="1600" spans="1:13" ht="24" x14ac:dyDescent="0.3">
      <c r="A1600" s="266" t="s">
        <v>1627</v>
      </c>
      <c r="B1600" s="267">
        <v>1000023815</v>
      </c>
      <c r="C1600" s="267">
        <v>1000023816</v>
      </c>
      <c r="D1600" s="268" t="s">
        <v>60</v>
      </c>
      <c r="E1600" s="268" t="s">
        <v>60</v>
      </c>
      <c r="F1600" s="269"/>
      <c r="G1600" s="269"/>
      <c r="H1600" s="268" t="s">
        <v>60</v>
      </c>
      <c r="I1600" s="268" t="s">
        <v>60</v>
      </c>
      <c r="J1600" s="273"/>
      <c r="K1600" s="273"/>
      <c r="L1600" s="271">
        <v>10717.220569999999</v>
      </c>
      <c r="M1600" s="272">
        <v>2464.9607311</v>
      </c>
    </row>
    <row r="1601" spans="1:13" ht="24" x14ac:dyDescent="0.3">
      <c r="A1601" s="266" t="s">
        <v>1628</v>
      </c>
      <c r="B1601" s="267">
        <v>1000023807</v>
      </c>
      <c r="C1601" s="267">
        <v>1000023808</v>
      </c>
      <c r="D1601" s="268" t="s">
        <v>60</v>
      </c>
      <c r="E1601" s="268" t="s">
        <v>60</v>
      </c>
      <c r="F1601" s="269"/>
      <c r="G1601" s="269"/>
      <c r="H1601" s="268" t="s">
        <v>60</v>
      </c>
      <c r="I1601" s="268" t="s">
        <v>60</v>
      </c>
      <c r="J1601" s="273"/>
      <c r="K1601" s="273"/>
      <c r="L1601" s="271">
        <v>35720.833592499999</v>
      </c>
      <c r="M1601" s="272">
        <v>8215.7917262749997</v>
      </c>
    </row>
    <row r="1602" spans="1:13" x14ac:dyDescent="0.3">
      <c r="A1602" s="266" t="s">
        <v>1629</v>
      </c>
      <c r="B1602" s="267">
        <v>1000004124</v>
      </c>
      <c r="C1602" s="267">
        <v>1000004125</v>
      </c>
      <c r="D1602" s="268" t="s">
        <v>60</v>
      </c>
      <c r="E1602" s="268" t="s">
        <v>60</v>
      </c>
      <c r="F1602" s="269"/>
      <c r="G1602" s="269"/>
      <c r="H1602" s="268" t="s">
        <v>60</v>
      </c>
      <c r="I1602" s="268" t="s">
        <v>60</v>
      </c>
      <c r="J1602" s="273"/>
      <c r="K1602" s="273"/>
      <c r="L1602" s="271">
        <v>3435.5425649999997</v>
      </c>
      <c r="M1602" s="272">
        <v>790.17478994999999</v>
      </c>
    </row>
    <row r="1603" spans="1:13" ht="24" x14ac:dyDescent="0.3">
      <c r="A1603" s="266" t="s">
        <v>1630</v>
      </c>
      <c r="B1603" s="267">
        <v>1000023823</v>
      </c>
      <c r="C1603" s="267">
        <v>1000023824</v>
      </c>
      <c r="D1603" s="268" t="s">
        <v>60</v>
      </c>
      <c r="E1603" s="268" t="s">
        <v>60</v>
      </c>
      <c r="F1603" s="269"/>
      <c r="G1603" s="269"/>
      <c r="H1603" s="268" t="s">
        <v>60</v>
      </c>
      <c r="I1603" s="268" t="s">
        <v>60</v>
      </c>
      <c r="J1603" s="273"/>
      <c r="K1603" s="273"/>
      <c r="L1603" s="271">
        <v>5894.6206200000006</v>
      </c>
      <c r="M1603" s="272">
        <v>1355.7627426000001</v>
      </c>
    </row>
    <row r="1604" spans="1:13" ht="24" x14ac:dyDescent="0.3">
      <c r="A1604" s="266" t="s">
        <v>1631</v>
      </c>
      <c r="B1604" s="267">
        <v>1000023827</v>
      </c>
      <c r="C1604" s="267">
        <v>1000023828</v>
      </c>
      <c r="D1604" s="268" t="s">
        <v>60</v>
      </c>
      <c r="E1604" s="268" t="s">
        <v>60</v>
      </c>
      <c r="F1604" s="269"/>
      <c r="G1604" s="269"/>
      <c r="H1604" s="268" t="s">
        <v>60</v>
      </c>
      <c r="I1604" s="268" t="s">
        <v>60</v>
      </c>
      <c r="J1604" s="273"/>
      <c r="K1604" s="273"/>
      <c r="L1604" s="271">
        <v>5360.1033499999994</v>
      </c>
      <c r="M1604" s="272">
        <v>1232.8237704999999</v>
      </c>
    </row>
    <row r="1605" spans="1:13" ht="24" x14ac:dyDescent="0.3">
      <c r="A1605" s="266" t="s">
        <v>1632</v>
      </c>
      <c r="B1605" s="267">
        <v>1000023819</v>
      </c>
      <c r="C1605" s="267">
        <v>1000023820</v>
      </c>
      <c r="D1605" s="268" t="s">
        <v>60</v>
      </c>
      <c r="E1605" s="268" t="s">
        <v>60</v>
      </c>
      <c r="F1605" s="269"/>
      <c r="G1605" s="269"/>
      <c r="H1605" s="268" t="s">
        <v>60</v>
      </c>
      <c r="I1605" s="268" t="s">
        <v>60</v>
      </c>
      <c r="J1605" s="273"/>
      <c r="K1605" s="273"/>
      <c r="L1605" s="271">
        <v>17860.7900625</v>
      </c>
      <c r="M1605" s="272">
        <v>4107.9817143750006</v>
      </c>
    </row>
    <row r="1606" spans="1:13" x14ac:dyDescent="0.3">
      <c r="A1606" s="266" t="s">
        <v>1633</v>
      </c>
      <c r="B1606" s="267">
        <v>1000043382</v>
      </c>
      <c r="C1606" s="267">
        <v>1000043383</v>
      </c>
      <c r="D1606" s="268" t="s">
        <v>60</v>
      </c>
      <c r="E1606" s="268" t="s">
        <v>60</v>
      </c>
      <c r="F1606" s="269"/>
      <c r="G1606" s="269"/>
      <c r="H1606" s="268" t="s">
        <v>60</v>
      </c>
      <c r="I1606" s="268" t="s">
        <v>60</v>
      </c>
      <c r="J1606" s="273"/>
      <c r="K1606" s="273"/>
      <c r="L1606" s="271">
        <v>6961.4155624999994</v>
      </c>
      <c r="M1606" s="272">
        <v>1601.1255793749999</v>
      </c>
    </row>
    <row r="1607" spans="1:13" x14ac:dyDescent="0.3">
      <c r="A1607" s="266" t="s">
        <v>1634</v>
      </c>
      <c r="B1607" s="267">
        <v>1000043380</v>
      </c>
      <c r="C1607" s="267">
        <v>1000043381</v>
      </c>
      <c r="D1607" s="268" t="s">
        <v>60</v>
      </c>
      <c r="E1607" s="268" t="s">
        <v>60</v>
      </c>
      <c r="F1607" s="269"/>
      <c r="G1607" s="269"/>
      <c r="H1607" s="268" t="s">
        <v>60</v>
      </c>
      <c r="I1607" s="268" t="s">
        <v>60</v>
      </c>
      <c r="J1607" s="273"/>
      <c r="K1607" s="273"/>
      <c r="L1607" s="271">
        <v>6961.4155624999994</v>
      </c>
      <c r="M1607" s="272">
        <v>1601.1255793749999</v>
      </c>
    </row>
    <row r="1608" spans="1:13" x14ac:dyDescent="0.3">
      <c r="A1608" s="266" t="s">
        <v>1635</v>
      </c>
      <c r="B1608" s="267">
        <v>1000005202</v>
      </c>
      <c r="C1608" s="267">
        <v>1000005203</v>
      </c>
      <c r="D1608" s="268" t="s">
        <v>60</v>
      </c>
      <c r="E1608" s="268" t="s">
        <v>60</v>
      </c>
      <c r="F1608" s="269"/>
      <c r="G1608" s="269"/>
      <c r="H1608" s="268" t="s">
        <v>60</v>
      </c>
      <c r="I1608" s="268" t="s">
        <v>60</v>
      </c>
      <c r="J1608" s="273"/>
      <c r="K1608" s="273"/>
      <c r="L1608" s="271">
        <v>4993.5558924999996</v>
      </c>
      <c r="M1608" s="272">
        <v>1148.5178552749999</v>
      </c>
    </row>
    <row r="1609" spans="1:13" x14ac:dyDescent="0.3">
      <c r="A1609" s="266" t="s">
        <v>1636</v>
      </c>
      <c r="B1609" s="267">
        <v>1000005200</v>
      </c>
      <c r="C1609" s="267">
        <v>1000005201</v>
      </c>
      <c r="D1609" s="268" t="s">
        <v>60</v>
      </c>
      <c r="E1609" s="268" t="s">
        <v>60</v>
      </c>
      <c r="F1609" s="269"/>
      <c r="G1609" s="269"/>
      <c r="H1609" s="268" t="s">
        <v>60</v>
      </c>
      <c r="I1609" s="268" t="s">
        <v>60</v>
      </c>
      <c r="J1609" s="273"/>
      <c r="K1609" s="273"/>
      <c r="L1609" s="271">
        <v>9984.8721874999992</v>
      </c>
      <c r="M1609" s="272">
        <v>2296.520603125</v>
      </c>
    </row>
    <row r="1610" spans="1:13" x14ac:dyDescent="0.3">
      <c r="A1610" s="266" t="s">
        <v>1637</v>
      </c>
      <c r="B1610" s="267">
        <v>1000005372</v>
      </c>
      <c r="C1610" s="267">
        <v>1000005373</v>
      </c>
      <c r="D1610" s="268" t="s">
        <v>60</v>
      </c>
      <c r="E1610" s="268" t="s">
        <v>60</v>
      </c>
      <c r="F1610" s="269"/>
      <c r="G1610" s="269"/>
      <c r="H1610" s="268" t="s">
        <v>60</v>
      </c>
      <c r="I1610" s="268" t="s">
        <v>60</v>
      </c>
      <c r="J1610" s="273"/>
      <c r="K1610" s="273"/>
      <c r="L1610" s="271">
        <v>19967.504777499998</v>
      </c>
      <c r="M1610" s="272">
        <v>4592.5260988250002</v>
      </c>
    </row>
    <row r="1611" spans="1:13" x14ac:dyDescent="0.3">
      <c r="A1611" s="266" t="s">
        <v>1638</v>
      </c>
      <c r="B1611" s="267">
        <v>1000005374</v>
      </c>
      <c r="C1611" s="267">
        <v>1000005375</v>
      </c>
      <c r="D1611" s="268" t="s">
        <v>60</v>
      </c>
      <c r="E1611" s="268" t="s">
        <v>60</v>
      </c>
      <c r="F1611" s="269"/>
      <c r="G1611" s="269"/>
      <c r="H1611" s="268" t="s">
        <v>60</v>
      </c>
      <c r="I1611" s="268" t="s">
        <v>60</v>
      </c>
      <c r="J1611" s="273"/>
      <c r="K1611" s="273"/>
      <c r="L1611" s="271">
        <v>9984.8721874999992</v>
      </c>
      <c r="M1611" s="272">
        <v>2296.520603125</v>
      </c>
    </row>
    <row r="1612" spans="1:13" x14ac:dyDescent="0.3">
      <c r="A1612" s="266" t="s">
        <v>1639</v>
      </c>
      <c r="B1612" s="267">
        <v>1000004766</v>
      </c>
      <c r="C1612" s="267">
        <v>1000004767</v>
      </c>
      <c r="D1612" s="268" t="s">
        <v>60</v>
      </c>
      <c r="E1612" s="268" t="s">
        <v>60</v>
      </c>
      <c r="F1612" s="269"/>
      <c r="G1612" s="269"/>
      <c r="H1612" s="268" t="s">
        <v>60</v>
      </c>
      <c r="I1612" s="268" t="s">
        <v>60</v>
      </c>
      <c r="J1612" s="273"/>
      <c r="K1612" s="273"/>
      <c r="L1612" s="271">
        <v>45795.289680000002</v>
      </c>
      <c r="M1612" s="272">
        <v>10532.916626400001</v>
      </c>
    </row>
    <row r="1613" spans="1:13" x14ac:dyDescent="0.3">
      <c r="A1613" s="266" t="s">
        <v>1640</v>
      </c>
      <c r="B1613" s="267">
        <v>1000004768</v>
      </c>
      <c r="C1613" s="267">
        <v>1000004769</v>
      </c>
      <c r="D1613" s="268" t="s">
        <v>60</v>
      </c>
      <c r="E1613" s="268" t="s">
        <v>60</v>
      </c>
      <c r="F1613" s="269"/>
      <c r="G1613" s="269"/>
      <c r="H1613" s="268" t="s">
        <v>60</v>
      </c>
      <c r="I1613" s="268" t="s">
        <v>60</v>
      </c>
      <c r="J1613" s="273"/>
      <c r="K1613" s="273"/>
      <c r="L1613" s="271">
        <v>366.54745750000001</v>
      </c>
      <c r="M1613" s="272">
        <v>84.305915225000007</v>
      </c>
    </row>
    <row r="1614" spans="1:13" x14ac:dyDescent="0.3">
      <c r="A1614" s="266" t="s">
        <v>1641</v>
      </c>
      <c r="B1614" s="267">
        <v>1000023721</v>
      </c>
      <c r="C1614" s="267">
        <v>1000023722</v>
      </c>
      <c r="D1614" s="268" t="s">
        <v>60</v>
      </c>
      <c r="E1614" s="268" t="s">
        <v>60</v>
      </c>
      <c r="F1614" s="269"/>
      <c r="G1614" s="269"/>
      <c r="H1614" s="268" t="s">
        <v>60</v>
      </c>
      <c r="I1614" s="268" t="s">
        <v>60</v>
      </c>
      <c r="J1614" s="273"/>
      <c r="K1614" s="273"/>
      <c r="L1614" s="271">
        <v>13753.368247499999</v>
      </c>
      <c r="M1614" s="272">
        <v>3163.2746969249997</v>
      </c>
    </row>
    <row r="1615" spans="1:13" x14ac:dyDescent="0.3">
      <c r="A1615" s="266" t="s">
        <v>1642</v>
      </c>
      <c r="B1615" s="267">
        <v>1000023725</v>
      </c>
      <c r="C1615" s="267">
        <v>1000023726</v>
      </c>
      <c r="D1615" s="268" t="s">
        <v>60</v>
      </c>
      <c r="E1615" s="268" t="s">
        <v>60</v>
      </c>
      <c r="F1615" s="269"/>
      <c r="G1615" s="269"/>
      <c r="H1615" s="268" t="s">
        <v>60</v>
      </c>
      <c r="I1615" s="268" t="s">
        <v>60</v>
      </c>
      <c r="J1615" s="273"/>
      <c r="K1615" s="273"/>
      <c r="L1615" s="271">
        <v>12503.6728425</v>
      </c>
      <c r="M1615" s="272">
        <v>2875.8447537750003</v>
      </c>
    </row>
    <row r="1616" spans="1:13" x14ac:dyDescent="0.3">
      <c r="A1616" s="266" t="s">
        <v>1643</v>
      </c>
      <c r="B1616" s="267">
        <v>1000023717</v>
      </c>
      <c r="C1616" s="267">
        <v>1000023718</v>
      </c>
      <c r="D1616" s="268" t="s">
        <v>60</v>
      </c>
      <c r="E1616" s="268" t="s">
        <v>60</v>
      </c>
      <c r="F1616" s="269"/>
      <c r="G1616" s="269"/>
      <c r="H1616" s="268" t="s">
        <v>60</v>
      </c>
      <c r="I1616" s="268" t="s">
        <v>60</v>
      </c>
      <c r="J1616" s="273"/>
      <c r="K1616" s="273"/>
      <c r="L1616" s="271">
        <v>41674.43028</v>
      </c>
      <c r="M1616" s="272">
        <v>9585.1189644000006</v>
      </c>
    </row>
    <row r="1617" spans="1:13" x14ac:dyDescent="0.3">
      <c r="A1617" s="266" t="s">
        <v>1644</v>
      </c>
      <c r="B1617" s="267">
        <v>1000023733</v>
      </c>
      <c r="C1617" s="267">
        <v>1000023734</v>
      </c>
      <c r="D1617" s="268" t="s">
        <v>60</v>
      </c>
      <c r="E1617" s="268" t="s">
        <v>60</v>
      </c>
      <c r="F1617" s="269"/>
      <c r="G1617" s="269"/>
      <c r="H1617" s="268" t="s">
        <v>60</v>
      </c>
      <c r="I1617" s="268" t="s">
        <v>60</v>
      </c>
      <c r="J1617" s="273"/>
      <c r="K1617" s="273"/>
      <c r="L1617" s="271">
        <v>13753.368247499999</v>
      </c>
      <c r="M1617" s="272">
        <v>3163.2746969249997</v>
      </c>
    </row>
    <row r="1618" spans="1:13" x14ac:dyDescent="0.3">
      <c r="A1618" s="266" t="s">
        <v>1645</v>
      </c>
      <c r="B1618" s="267">
        <v>1000023737</v>
      </c>
      <c r="C1618" s="267">
        <v>1000023738</v>
      </c>
      <c r="D1618" s="268" t="s">
        <v>60</v>
      </c>
      <c r="E1618" s="268" t="s">
        <v>60</v>
      </c>
      <c r="F1618" s="269"/>
      <c r="G1618" s="269"/>
      <c r="H1618" s="268" t="s">
        <v>60</v>
      </c>
      <c r="I1618" s="268" t="s">
        <v>60</v>
      </c>
      <c r="J1618" s="273"/>
      <c r="K1618" s="273"/>
      <c r="L1618" s="271">
        <v>12503.6728425</v>
      </c>
      <c r="M1618" s="272">
        <v>2875.8447537750003</v>
      </c>
    </row>
    <row r="1619" spans="1:13" x14ac:dyDescent="0.3">
      <c r="A1619" s="266" t="s">
        <v>1646</v>
      </c>
      <c r="B1619" s="267">
        <v>1000023729</v>
      </c>
      <c r="C1619" s="267">
        <v>1000023730</v>
      </c>
      <c r="D1619" s="268" t="s">
        <v>60</v>
      </c>
      <c r="E1619" s="268" t="s">
        <v>60</v>
      </c>
      <c r="F1619" s="269"/>
      <c r="G1619" s="269"/>
      <c r="H1619" s="268" t="s">
        <v>60</v>
      </c>
      <c r="I1619" s="268" t="s">
        <v>60</v>
      </c>
      <c r="J1619" s="273"/>
      <c r="K1619" s="273"/>
      <c r="L1619" s="271">
        <v>41674.43028</v>
      </c>
      <c r="M1619" s="272">
        <v>9585.1189644000006</v>
      </c>
    </row>
    <row r="1620" spans="1:13" ht="24" x14ac:dyDescent="0.3">
      <c r="A1620" s="266" t="s">
        <v>1647</v>
      </c>
      <c r="B1620" s="267">
        <v>1000023837</v>
      </c>
      <c r="C1620" s="267">
        <v>1000023838</v>
      </c>
      <c r="D1620" s="268" t="s">
        <v>60</v>
      </c>
      <c r="E1620" s="268" t="s">
        <v>60</v>
      </c>
      <c r="F1620" s="269"/>
      <c r="G1620" s="269"/>
      <c r="H1620" s="268" t="s">
        <v>60</v>
      </c>
      <c r="I1620" s="268" t="s">
        <v>60</v>
      </c>
      <c r="J1620" s="273"/>
      <c r="K1620" s="273"/>
      <c r="L1620" s="271">
        <v>11789.241240000001</v>
      </c>
      <c r="M1620" s="272">
        <v>2711.5254852000003</v>
      </c>
    </row>
    <row r="1621" spans="1:13" ht="24" x14ac:dyDescent="0.3">
      <c r="A1621" s="266" t="s">
        <v>1648</v>
      </c>
      <c r="B1621" s="267">
        <v>1000023841</v>
      </c>
      <c r="C1621" s="267">
        <v>1000023842</v>
      </c>
      <c r="D1621" s="268" t="s">
        <v>60</v>
      </c>
      <c r="E1621" s="268" t="s">
        <v>60</v>
      </c>
      <c r="F1621" s="269"/>
      <c r="G1621" s="269"/>
      <c r="H1621" s="268" t="s">
        <v>60</v>
      </c>
      <c r="I1621" s="268" t="s">
        <v>60</v>
      </c>
      <c r="J1621" s="273"/>
      <c r="K1621" s="273"/>
      <c r="L1621" s="271">
        <v>10717.220569999999</v>
      </c>
      <c r="M1621" s="272">
        <v>2464.9607311</v>
      </c>
    </row>
    <row r="1622" spans="1:13" ht="24" x14ac:dyDescent="0.3">
      <c r="A1622" s="266" t="s">
        <v>1649</v>
      </c>
      <c r="B1622" s="267">
        <v>1000023833</v>
      </c>
      <c r="C1622" s="267">
        <v>1000023834</v>
      </c>
      <c r="D1622" s="268" t="s">
        <v>60</v>
      </c>
      <c r="E1622" s="268" t="s">
        <v>60</v>
      </c>
      <c r="F1622" s="269"/>
      <c r="G1622" s="269"/>
      <c r="H1622" s="268" t="s">
        <v>60</v>
      </c>
      <c r="I1622" s="268" t="s">
        <v>60</v>
      </c>
      <c r="J1622" s="273"/>
      <c r="K1622" s="273"/>
      <c r="L1622" s="271">
        <v>35720.833592499999</v>
      </c>
      <c r="M1622" s="272">
        <v>8215.7917262749997</v>
      </c>
    </row>
    <row r="1623" spans="1:13" x14ac:dyDescent="0.3">
      <c r="A1623" s="266" t="s">
        <v>1650</v>
      </c>
      <c r="B1623" s="267">
        <v>1000019021</v>
      </c>
      <c r="C1623" s="267">
        <v>1000019022</v>
      </c>
      <c r="D1623" s="268" t="s">
        <v>60</v>
      </c>
      <c r="E1623" s="268" t="s">
        <v>60</v>
      </c>
      <c r="F1623" s="269"/>
      <c r="G1623" s="269"/>
      <c r="H1623" s="268" t="s">
        <v>60</v>
      </c>
      <c r="I1623" s="268" t="s">
        <v>60</v>
      </c>
      <c r="J1623" s="273"/>
      <c r="K1623" s="273"/>
      <c r="L1623" s="271">
        <v>6869.5920649999998</v>
      </c>
      <c r="M1623" s="272">
        <v>1580.0061749500001</v>
      </c>
    </row>
    <row r="1624" spans="1:13" x14ac:dyDescent="0.3">
      <c r="A1624" s="266" t="s">
        <v>1651</v>
      </c>
      <c r="B1624" s="267">
        <v>1000019155</v>
      </c>
      <c r="C1624" s="267">
        <v>1000019156</v>
      </c>
      <c r="D1624" s="268" t="s">
        <v>60</v>
      </c>
      <c r="E1624" s="268" t="s">
        <v>60</v>
      </c>
      <c r="F1624" s="269"/>
      <c r="G1624" s="269"/>
      <c r="H1624" s="268" t="s">
        <v>60</v>
      </c>
      <c r="I1624" s="268" t="s">
        <v>60</v>
      </c>
      <c r="J1624" s="273"/>
      <c r="K1624" s="273"/>
      <c r="L1624" s="271">
        <v>1101.8819699999999</v>
      </c>
      <c r="M1624" s="272">
        <v>253.43285309999999</v>
      </c>
    </row>
    <row r="1625" spans="1:13" x14ac:dyDescent="0.3">
      <c r="A1625" s="266" t="s">
        <v>1652</v>
      </c>
      <c r="B1625" s="267">
        <v>1000005750</v>
      </c>
      <c r="C1625" s="267">
        <v>1000005751</v>
      </c>
      <c r="D1625" s="268" t="s">
        <v>60</v>
      </c>
      <c r="E1625" s="268" t="s">
        <v>60</v>
      </c>
      <c r="F1625" s="269"/>
      <c r="G1625" s="269"/>
      <c r="H1625" s="268" t="s">
        <v>60</v>
      </c>
      <c r="I1625" s="268" t="s">
        <v>60</v>
      </c>
      <c r="J1625" s="273"/>
      <c r="K1625" s="273"/>
      <c r="L1625" s="271">
        <v>274768.75195000001</v>
      </c>
      <c r="M1625" s="272">
        <v>63196.812948500003</v>
      </c>
    </row>
    <row r="1626" spans="1:13" x14ac:dyDescent="0.3">
      <c r="A1626" s="266" t="s">
        <v>1653</v>
      </c>
      <c r="B1626" s="267">
        <v>1000005752</v>
      </c>
      <c r="C1626" s="267">
        <v>1000005753</v>
      </c>
      <c r="D1626" s="268" t="s">
        <v>60</v>
      </c>
      <c r="E1626" s="268" t="s">
        <v>60</v>
      </c>
      <c r="F1626" s="269"/>
      <c r="G1626" s="269"/>
      <c r="H1626" s="268" t="s">
        <v>60</v>
      </c>
      <c r="I1626" s="268" t="s">
        <v>60</v>
      </c>
      <c r="J1626" s="273"/>
      <c r="K1626" s="273"/>
      <c r="L1626" s="271">
        <v>274768.75195000001</v>
      </c>
      <c r="M1626" s="272">
        <v>63196.812948500003</v>
      </c>
    </row>
    <row r="1627" spans="1:13" x14ac:dyDescent="0.3">
      <c r="A1627" s="266" t="s">
        <v>1654</v>
      </c>
      <c r="B1627" s="267">
        <v>1000005754</v>
      </c>
      <c r="C1627" s="267">
        <v>1000005755</v>
      </c>
      <c r="D1627" s="268" t="s">
        <v>60</v>
      </c>
      <c r="E1627" s="268" t="s">
        <v>60</v>
      </c>
      <c r="F1627" s="269"/>
      <c r="G1627" s="269"/>
      <c r="H1627" s="268" t="s">
        <v>60</v>
      </c>
      <c r="I1627" s="268" t="s">
        <v>60</v>
      </c>
      <c r="J1627" s="273"/>
      <c r="K1627" s="273"/>
      <c r="L1627" s="271">
        <v>274768.75195000001</v>
      </c>
      <c r="M1627" s="272">
        <v>63196.812948500003</v>
      </c>
    </row>
    <row r="1628" spans="1:13" x14ac:dyDescent="0.3">
      <c r="A1628" s="266" t="s">
        <v>1655</v>
      </c>
      <c r="B1628" s="267">
        <v>1000005756</v>
      </c>
      <c r="C1628" s="267">
        <v>1000005757</v>
      </c>
      <c r="D1628" s="268" t="s">
        <v>60</v>
      </c>
      <c r="E1628" s="268" t="s">
        <v>60</v>
      </c>
      <c r="F1628" s="269"/>
      <c r="G1628" s="269"/>
      <c r="H1628" s="268" t="s">
        <v>60</v>
      </c>
      <c r="I1628" s="268" t="s">
        <v>60</v>
      </c>
      <c r="J1628" s="273"/>
      <c r="K1628" s="273"/>
      <c r="L1628" s="271">
        <v>274768.75195000001</v>
      </c>
      <c r="M1628" s="272">
        <v>63196.812948500003</v>
      </c>
    </row>
    <row r="1629" spans="1:13" x14ac:dyDescent="0.3">
      <c r="A1629" s="266" t="s">
        <v>1656</v>
      </c>
      <c r="B1629" s="267">
        <v>1000006680</v>
      </c>
      <c r="C1629" s="267">
        <v>1000006681</v>
      </c>
      <c r="D1629" s="268" t="s">
        <v>60</v>
      </c>
      <c r="E1629" s="268" t="s">
        <v>60</v>
      </c>
      <c r="F1629" s="269"/>
      <c r="G1629" s="269"/>
      <c r="H1629" s="268" t="s">
        <v>60</v>
      </c>
      <c r="I1629" s="268" t="s">
        <v>60</v>
      </c>
      <c r="J1629" s="273"/>
      <c r="K1629" s="273"/>
      <c r="L1629" s="271">
        <v>289.65460999999999</v>
      </c>
      <c r="M1629" s="272">
        <v>66.620560299999994</v>
      </c>
    </row>
    <row r="1630" spans="1:13" x14ac:dyDescent="0.3">
      <c r="A1630" s="266" t="s">
        <v>1657</v>
      </c>
      <c r="B1630" s="267">
        <v>1000006678</v>
      </c>
      <c r="C1630" s="267">
        <v>1000006679</v>
      </c>
      <c r="D1630" s="268" t="s">
        <v>60</v>
      </c>
      <c r="E1630" s="268" t="s">
        <v>60</v>
      </c>
      <c r="F1630" s="269"/>
      <c r="G1630" s="269"/>
      <c r="H1630" s="268" t="s">
        <v>60</v>
      </c>
      <c r="I1630" s="268" t="s">
        <v>60</v>
      </c>
      <c r="J1630" s="273"/>
      <c r="K1630" s="273"/>
      <c r="L1630" s="271">
        <v>674.11884750000002</v>
      </c>
      <c r="M1630" s="272">
        <v>155.047334925</v>
      </c>
    </row>
    <row r="1631" spans="1:13" x14ac:dyDescent="0.3">
      <c r="A1631" s="266" t="s">
        <v>1658</v>
      </c>
      <c r="B1631" s="267">
        <v>1000025079</v>
      </c>
      <c r="C1631" s="267">
        <v>1000025080</v>
      </c>
      <c r="D1631" s="268" t="s">
        <v>60</v>
      </c>
      <c r="E1631" s="268" t="s">
        <v>60</v>
      </c>
      <c r="F1631" s="269"/>
      <c r="G1631" s="269"/>
      <c r="H1631" s="268" t="s">
        <v>60</v>
      </c>
      <c r="I1631" s="268" t="s">
        <v>60</v>
      </c>
      <c r="J1631" s="273"/>
      <c r="K1631" s="273"/>
      <c r="L1631" s="271">
        <v>9159.2072424999988</v>
      </c>
      <c r="M1631" s="272">
        <v>2106.6176657749998</v>
      </c>
    </row>
    <row r="1632" spans="1:13" x14ac:dyDescent="0.3">
      <c r="A1632" s="266" t="s">
        <v>1659</v>
      </c>
      <c r="B1632" s="267">
        <v>1000025077</v>
      </c>
      <c r="C1632" s="267">
        <v>1000025078</v>
      </c>
      <c r="D1632" s="268" t="s">
        <v>60</v>
      </c>
      <c r="E1632" s="268" t="s">
        <v>60</v>
      </c>
      <c r="F1632" s="269"/>
      <c r="G1632" s="269"/>
      <c r="H1632" s="268" t="s">
        <v>60</v>
      </c>
      <c r="I1632" s="268" t="s">
        <v>60</v>
      </c>
      <c r="J1632" s="273"/>
      <c r="K1632" s="273"/>
      <c r="L1632" s="271">
        <v>4579.9768875</v>
      </c>
      <c r="M1632" s="272">
        <v>1053.3946841250001</v>
      </c>
    </row>
    <row r="1633" spans="1:13" x14ac:dyDescent="0.3">
      <c r="A1633" s="266" t="s">
        <v>1660</v>
      </c>
      <c r="B1633" s="267">
        <v>1000025081</v>
      </c>
      <c r="C1633" s="267">
        <v>1000025082</v>
      </c>
      <c r="D1633" s="268" t="s">
        <v>60</v>
      </c>
      <c r="E1633" s="268" t="s">
        <v>60</v>
      </c>
      <c r="F1633" s="269"/>
      <c r="G1633" s="269"/>
      <c r="H1633" s="268" t="s">
        <v>60</v>
      </c>
      <c r="I1633" s="268" t="s">
        <v>60</v>
      </c>
      <c r="J1633" s="273"/>
      <c r="K1633" s="273"/>
      <c r="L1633" s="271">
        <v>13739.18413</v>
      </c>
      <c r="M1633" s="272">
        <v>3160.0123499000001</v>
      </c>
    </row>
    <row r="1634" spans="1:13" x14ac:dyDescent="0.3">
      <c r="A1634" s="266" t="s">
        <v>1661</v>
      </c>
      <c r="B1634" s="267">
        <v>1000025073</v>
      </c>
      <c r="C1634" s="267">
        <v>1000025074</v>
      </c>
      <c r="D1634" s="268" t="s">
        <v>60</v>
      </c>
      <c r="E1634" s="268" t="s">
        <v>60</v>
      </c>
      <c r="F1634" s="269"/>
      <c r="G1634" s="269"/>
      <c r="H1634" s="268" t="s">
        <v>60</v>
      </c>
      <c r="I1634" s="268" t="s">
        <v>60</v>
      </c>
      <c r="J1634" s="273"/>
      <c r="K1634" s="273"/>
      <c r="L1634" s="271">
        <v>9159.2072424999988</v>
      </c>
      <c r="M1634" s="272">
        <v>2106.6176657749998</v>
      </c>
    </row>
    <row r="1635" spans="1:13" x14ac:dyDescent="0.3">
      <c r="A1635" s="266" t="s">
        <v>1662</v>
      </c>
      <c r="B1635" s="267">
        <v>1000025061</v>
      </c>
      <c r="C1635" s="267">
        <v>1000025062</v>
      </c>
      <c r="D1635" s="268" t="s">
        <v>60</v>
      </c>
      <c r="E1635" s="268" t="s">
        <v>60</v>
      </c>
      <c r="F1635" s="269"/>
      <c r="G1635" s="269"/>
      <c r="H1635" s="268" t="s">
        <v>60</v>
      </c>
      <c r="I1635" s="268" t="s">
        <v>60</v>
      </c>
      <c r="J1635" s="273"/>
      <c r="K1635" s="273"/>
      <c r="L1635" s="271">
        <v>9159.2072424999988</v>
      </c>
      <c r="M1635" s="272">
        <v>2106.6176657749998</v>
      </c>
    </row>
    <row r="1636" spans="1:13" x14ac:dyDescent="0.3">
      <c r="A1636" s="266" t="s">
        <v>1663</v>
      </c>
      <c r="B1636" s="267">
        <v>1000025053</v>
      </c>
      <c r="C1636" s="267">
        <v>1000025054</v>
      </c>
      <c r="D1636" s="268" t="s">
        <v>60</v>
      </c>
      <c r="E1636" s="268" t="s">
        <v>60</v>
      </c>
      <c r="F1636" s="269"/>
      <c r="G1636" s="269"/>
      <c r="H1636" s="268" t="s">
        <v>60</v>
      </c>
      <c r="I1636" s="268" t="s">
        <v>60</v>
      </c>
      <c r="J1636" s="273"/>
      <c r="K1636" s="273"/>
      <c r="L1636" s="271">
        <v>27477.621727499998</v>
      </c>
      <c r="M1636" s="272">
        <v>6319.8529973249997</v>
      </c>
    </row>
    <row r="1637" spans="1:13" x14ac:dyDescent="0.3">
      <c r="A1637" s="266" t="s">
        <v>1664</v>
      </c>
      <c r="B1637" s="267">
        <v>1000025047</v>
      </c>
      <c r="C1637" s="267">
        <v>1000025048</v>
      </c>
      <c r="D1637" s="268" t="s">
        <v>60</v>
      </c>
      <c r="E1637" s="268" t="s">
        <v>60</v>
      </c>
      <c r="F1637" s="269"/>
      <c r="G1637" s="269"/>
      <c r="H1637" s="268" t="s">
        <v>60</v>
      </c>
      <c r="I1637" s="268" t="s">
        <v>60</v>
      </c>
      <c r="J1637" s="273"/>
      <c r="K1637" s="273"/>
      <c r="L1637" s="271">
        <v>36636.082437499994</v>
      </c>
      <c r="M1637" s="272">
        <v>8426.2989606249994</v>
      </c>
    </row>
    <row r="1638" spans="1:13" x14ac:dyDescent="0.3">
      <c r="A1638" s="266" t="s">
        <v>1665</v>
      </c>
      <c r="B1638" s="267">
        <v>1000025057</v>
      </c>
      <c r="C1638" s="267">
        <v>1000025058</v>
      </c>
      <c r="D1638" s="268" t="s">
        <v>60</v>
      </c>
      <c r="E1638" s="268" t="s">
        <v>60</v>
      </c>
      <c r="F1638" s="269"/>
      <c r="G1638" s="269"/>
      <c r="H1638" s="268" t="s">
        <v>60</v>
      </c>
      <c r="I1638" s="268" t="s">
        <v>60</v>
      </c>
      <c r="J1638" s="273"/>
      <c r="K1638" s="273"/>
      <c r="L1638" s="271">
        <v>9159.2072424999988</v>
      </c>
      <c r="M1638" s="272">
        <v>2106.6176657749998</v>
      </c>
    </row>
    <row r="1639" spans="1:13" x14ac:dyDescent="0.3">
      <c r="A1639" s="266" t="s">
        <v>1666</v>
      </c>
      <c r="B1639" s="267">
        <v>1000025075</v>
      </c>
      <c r="C1639" s="267">
        <v>1000025076</v>
      </c>
      <c r="D1639" s="268" t="s">
        <v>60</v>
      </c>
      <c r="E1639" s="268" t="s">
        <v>60</v>
      </c>
      <c r="F1639" s="269"/>
      <c r="G1639" s="269"/>
      <c r="H1639" s="268" t="s">
        <v>60</v>
      </c>
      <c r="I1639" s="268" t="s">
        <v>60</v>
      </c>
      <c r="J1639" s="273"/>
      <c r="K1639" s="273"/>
      <c r="L1639" s="271">
        <v>4579.9768875</v>
      </c>
      <c r="M1639" s="272">
        <v>1053.3946841250001</v>
      </c>
    </row>
    <row r="1640" spans="1:13" x14ac:dyDescent="0.3">
      <c r="A1640" s="266" t="s">
        <v>1667</v>
      </c>
      <c r="B1640" s="267">
        <v>1000025069</v>
      </c>
      <c r="C1640" s="267">
        <v>1000025070</v>
      </c>
      <c r="D1640" s="268" t="s">
        <v>60</v>
      </c>
      <c r="E1640" s="268" t="s">
        <v>60</v>
      </c>
      <c r="F1640" s="269"/>
      <c r="G1640" s="269"/>
      <c r="H1640" s="268" t="s">
        <v>60</v>
      </c>
      <c r="I1640" s="268" t="s">
        <v>60</v>
      </c>
      <c r="J1640" s="273"/>
      <c r="K1640" s="273"/>
      <c r="L1640" s="271">
        <v>4579.9768875</v>
      </c>
      <c r="M1640" s="272">
        <v>1053.3946841250001</v>
      </c>
    </row>
    <row r="1641" spans="1:13" x14ac:dyDescent="0.3">
      <c r="A1641" s="266" t="s">
        <v>1668</v>
      </c>
      <c r="B1641" s="267">
        <v>1000025071</v>
      </c>
      <c r="C1641" s="267">
        <v>1000025072</v>
      </c>
      <c r="D1641" s="268" t="s">
        <v>60</v>
      </c>
      <c r="E1641" s="268" t="s">
        <v>60</v>
      </c>
      <c r="F1641" s="269"/>
      <c r="G1641" s="269"/>
      <c r="H1641" s="268" t="s">
        <v>60</v>
      </c>
      <c r="I1641" s="268" t="s">
        <v>60</v>
      </c>
      <c r="J1641" s="273"/>
      <c r="K1641" s="273"/>
      <c r="L1641" s="271">
        <v>13739.18413</v>
      </c>
      <c r="M1641" s="272">
        <v>3160.0123499000001</v>
      </c>
    </row>
    <row r="1642" spans="1:13" x14ac:dyDescent="0.3">
      <c r="A1642" s="266" t="s">
        <v>1669</v>
      </c>
      <c r="B1642" s="267">
        <v>1000025059</v>
      </c>
      <c r="C1642" s="267">
        <v>1000025060</v>
      </c>
      <c r="D1642" s="268" t="s">
        <v>60</v>
      </c>
      <c r="E1642" s="268" t="s">
        <v>60</v>
      </c>
      <c r="F1642" s="269"/>
      <c r="G1642" s="269"/>
      <c r="H1642" s="268" t="s">
        <v>60</v>
      </c>
      <c r="I1642" s="268" t="s">
        <v>60</v>
      </c>
      <c r="J1642" s="273"/>
      <c r="K1642" s="273"/>
      <c r="L1642" s="271">
        <v>4579.9768875</v>
      </c>
      <c r="M1642" s="272">
        <v>1053.3946841250001</v>
      </c>
    </row>
    <row r="1643" spans="1:13" x14ac:dyDescent="0.3">
      <c r="A1643" s="266" t="s">
        <v>1670</v>
      </c>
      <c r="B1643" s="267">
        <v>1000025051</v>
      </c>
      <c r="C1643" s="267">
        <v>1000025052</v>
      </c>
      <c r="D1643" s="268" t="s">
        <v>60</v>
      </c>
      <c r="E1643" s="268" t="s">
        <v>60</v>
      </c>
      <c r="F1643" s="269"/>
      <c r="G1643" s="269"/>
      <c r="H1643" s="268" t="s">
        <v>60</v>
      </c>
      <c r="I1643" s="268" t="s">
        <v>60</v>
      </c>
      <c r="J1643" s="273"/>
      <c r="K1643" s="273"/>
      <c r="L1643" s="271">
        <v>13739.18413</v>
      </c>
      <c r="M1643" s="272">
        <v>3160.0123499000001</v>
      </c>
    </row>
    <row r="1644" spans="1:13" x14ac:dyDescent="0.3">
      <c r="A1644" s="266" t="s">
        <v>1671</v>
      </c>
      <c r="B1644" s="267">
        <v>1000025045</v>
      </c>
      <c r="C1644" s="267">
        <v>1000025046</v>
      </c>
      <c r="D1644" s="268" t="s">
        <v>60</v>
      </c>
      <c r="E1644" s="268" t="s">
        <v>60</v>
      </c>
      <c r="F1644" s="269"/>
      <c r="G1644" s="269"/>
      <c r="H1644" s="268" t="s">
        <v>60</v>
      </c>
      <c r="I1644" s="268" t="s">
        <v>60</v>
      </c>
      <c r="J1644" s="273"/>
      <c r="K1644" s="273"/>
      <c r="L1644" s="271">
        <v>18318.414484999998</v>
      </c>
      <c r="M1644" s="272">
        <v>4213.2353315499995</v>
      </c>
    </row>
    <row r="1645" spans="1:13" x14ac:dyDescent="0.3">
      <c r="A1645" s="266" t="s">
        <v>1672</v>
      </c>
      <c r="B1645" s="267">
        <v>1000025055</v>
      </c>
      <c r="C1645" s="267">
        <v>1000025056</v>
      </c>
      <c r="D1645" s="268" t="s">
        <v>60</v>
      </c>
      <c r="E1645" s="268" t="s">
        <v>60</v>
      </c>
      <c r="F1645" s="269"/>
      <c r="G1645" s="269"/>
      <c r="H1645" s="268" t="s">
        <v>60</v>
      </c>
      <c r="I1645" s="268" t="s">
        <v>60</v>
      </c>
      <c r="J1645" s="273"/>
      <c r="K1645" s="273"/>
      <c r="L1645" s="271">
        <v>4579.9768875</v>
      </c>
      <c r="M1645" s="272">
        <v>1053.3946841250001</v>
      </c>
    </row>
    <row r="1646" spans="1:13" x14ac:dyDescent="0.3">
      <c r="A1646" s="266" t="s">
        <v>1673</v>
      </c>
      <c r="B1646" s="267">
        <v>1000023709</v>
      </c>
      <c r="C1646" s="267">
        <v>1000023710</v>
      </c>
      <c r="D1646" s="268" t="s">
        <v>60</v>
      </c>
      <c r="E1646" s="268" t="s">
        <v>60</v>
      </c>
      <c r="F1646" s="269"/>
      <c r="G1646" s="269"/>
      <c r="H1646" s="268" t="s">
        <v>60</v>
      </c>
      <c r="I1646" s="268" t="s">
        <v>60</v>
      </c>
      <c r="J1646" s="273"/>
      <c r="K1646" s="273"/>
      <c r="L1646" s="271">
        <v>13753.368247499999</v>
      </c>
      <c r="M1646" s="272">
        <v>3163.2746969249997</v>
      </c>
    </row>
    <row r="1647" spans="1:13" x14ac:dyDescent="0.3">
      <c r="A1647" s="266" t="s">
        <v>1674</v>
      </c>
      <c r="B1647" s="267">
        <v>1000023713</v>
      </c>
      <c r="C1647" s="267">
        <v>1000023714</v>
      </c>
      <c r="D1647" s="268" t="s">
        <v>60</v>
      </c>
      <c r="E1647" s="268" t="s">
        <v>60</v>
      </c>
      <c r="F1647" s="269"/>
      <c r="G1647" s="269"/>
      <c r="H1647" s="268" t="s">
        <v>60</v>
      </c>
      <c r="I1647" s="268" t="s">
        <v>60</v>
      </c>
      <c r="J1647" s="273"/>
      <c r="K1647" s="273"/>
      <c r="L1647" s="271">
        <v>12503.6728425</v>
      </c>
      <c r="M1647" s="272">
        <v>2875.8447537750003</v>
      </c>
    </row>
    <row r="1648" spans="1:13" x14ac:dyDescent="0.3">
      <c r="A1648" s="266" t="s">
        <v>1675</v>
      </c>
      <c r="B1648" s="267">
        <v>1000023705</v>
      </c>
      <c r="C1648" s="267">
        <v>1000023706</v>
      </c>
      <c r="D1648" s="268" t="s">
        <v>60</v>
      </c>
      <c r="E1648" s="268" t="s">
        <v>60</v>
      </c>
      <c r="F1648" s="269"/>
      <c r="G1648" s="269"/>
      <c r="H1648" s="268" t="s">
        <v>60</v>
      </c>
      <c r="I1648" s="268" t="s">
        <v>60</v>
      </c>
      <c r="J1648" s="273"/>
      <c r="K1648" s="273"/>
      <c r="L1648" s="271">
        <v>41674.43028</v>
      </c>
      <c r="M1648" s="272">
        <v>9585.1189644000006</v>
      </c>
    </row>
    <row r="1649" spans="1:13" ht="24" x14ac:dyDescent="0.3">
      <c r="A1649" s="266" t="s">
        <v>1676</v>
      </c>
      <c r="B1649" s="267">
        <v>1000031964</v>
      </c>
      <c r="C1649" s="267">
        <v>1000031965</v>
      </c>
      <c r="D1649" s="268" t="s">
        <v>60</v>
      </c>
      <c r="E1649" s="268" t="s">
        <v>60</v>
      </c>
      <c r="F1649" s="269"/>
      <c r="G1649" s="269"/>
      <c r="H1649" s="268" t="s">
        <v>60</v>
      </c>
      <c r="I1649" s="268" t="s">
        <v>60</v>
      </c>
      <c r="J1649" s="273"/>
      <c r="K1649" s="273"/>
      <c r="L1649" s="271">
        <v>183178.9191225</v>
      </c>
      <c r="M1649" s="272">
        <v>42131.151398175003</v>
      </c>
    </row>
    <row r="1650" spans="1:13" ht="24" x14ac:dyDescent="0.3">
      <c r="A1650" s="266" t="s">
        <v>1677</v>
      </c>
      <c r="B1650" s="267">
        <v>1000031962</v>
      </c>
      <c r="C1650" s="267">
        <v>1000031963</v>
      </c>
      <c r="D1650" s="268" t="s">
        <v>60</v>
      </c>
      <c r="E1650" s="268" t="s">
        <v>60</v>
      </c>
      <c r="F1650" s="269"/>
      <c r="G1650" s="269"/>
      <c r="H1650" s="268" t="s">
        <v>60</v>
      </c>
      <c r="I1650" s="268" t="s">
        <v>60</v>
      </c>
      <c r="J1650" s="273"/>
      <c r="K1650" s="273"/>
      <c r="L1650" s="271">
        <v>91589.832827499995</v>
      </c>
      <c r="M1650" s="272">
        <v>21065.661550325</v>
      </c>
    </row>
    <row r="1651" spans="1:13" ht="24" x14ac:dyDescent="0.3">
      <c r="A1651" s="266" t="s">
        <v>1678</v>
      </c>
      <c r="B1651" s="267">
        <v>1000031984</v>
      </c>
      <c r="C1651" s="267">
        <v>1000031985</v>
      </c>
      <c r="D1651" s="268" t="s">
        <v>60</v>
      </c>
      <c r="E1651" s="268" t="s">
        <v>60</v>
      </c>
      <c r="F1651" s="269"/>
      <c r="G1651" s="269"/>
      <c r="H1651" s="268" t="s">
        <v>60</v>
      </c>
      <c r="I1651" s="268" t="s">
        <v>60</v>
      </c>
      <c r="J1651" s="273"/>
      <c r="K1651" s="273"/>
      <c r="L1651" s="271">
        <v>9159.2072424999988</v>
      </c>
      <c r="M1651" s="272">
        <v>2106.6176657749998</v>
      </c>
    </row>
    <row r="1652" spans="1:13" ht="24" x14ac:dyDescent="0.3">
      <c r="A1652" s="266" t="s">
        <v>1679</v>
      </c>
      <c r="B1652" s="267">
        <v>1000031982</v>
      </c>
      <c r="C1652" s="267">
        <v>1000031983</v>
      </c>
      <c r="D1652" s="268" t="s">
        <v>60</v>
      </c>
      <c r="E1652" s="268" t="s">
        <v>60</v>
      </c>
      <c r="F1652" s="269"/>
      <c r="G1652" s="269"/>
      <c r="H1652" s="268" t="s">
        <v>60</v>
      </c>
      <c r="I1652" s="268" t="s">
        <v>60</v>
      </c>
      <c r="J1652" s="273"/>
      <c r="K1652" s="273"/>
      <c r="L1652" s="271">
        <v>109907.50078</v>
      </c>
      <c r="M1652" s="272">
        <v>25278.7251794</v>
      </c>
    </row>
    <row r="1653" spans="1:13" x14ac:dyDescent="0.3">
      <c r="A1653" s="266" t="s">
        <v>1680</v>
      </c>
      <c r="B1653" s="267">
        <v>1000048962</v>
      </c>
      <c r="C1653" s="267">
        <v>1000048985</v>
      </c>
      <c r="D1653" s="268" t="s">
        <v>60</v>
      </c>
      <c r="E1653" s="268" t="s">
        <v>60</v>
      </c>
      <c r="F1653" s="269"/>
      <c r="G1653" s="269"/>
      <c r="H1653" s="268" t="s">
        <v>60</v>
      </c>
      <c r="I1653" s="268" t="s">
        <v>60</v>
      </c>
      <c r="J1653" s="273"/>
      <c r="K1653" s="273"/>
      <c r="L1653" s="271">
        <v>261683.53029</v>
      </c>
      <c r="M1653" s="272">
        <v>60187.211966700001</v>
      </c>
    </row>
    <row r="1654" spans="1:13" x14ac:dyDescent="0.3">
      <c r="A1654" s="266" t="s">
        <v>1681</v>
      </c>
      <c r="B1654" s="267">
        <v>1000048963</v>
      </c>
      <c r="C1654" s="267">
        <v>1000048986</v>
      </c>
      <c r="D1654" s="268" t="s">
        <v>60</v>
      </c>
      <c r="E1654" s="268" t="s">
        <v>60</v>
      </c>
      <c r="F1654" s="269"/>
      <c r="G1654" s="269"/>
      <c r="H1654" s="268" t="s">
        <v>60</v>
      </c>
      <c r="I1654" s="268" t="s">
        <v>60</v>
      </c>
      <c r="J1654" s="273"/>
      <c r="K1654" s="273"/>
      <c r="L1654" s="271">
        <v>52337.153977499998</v>
      </c>
      <c r="M1654" s="272">
        <v>12037.545414825001</v>
      </c>
    </row>
    <row r="1655" spans="1:13" x14ac:dyDescent="0.3">
      <c r="A1655" s="266" t="s">
        <v>1682</v>
      </c>
      <c r="B1655" s="267">
        <v>1000048964</v>
      </c>
      <c r="C1655" s="267">
        <v>1000048987</v>
      </c>
      <c r="D1655" s="268" t="s">
        <v>60</v>
      </c>
      <c r="E1655" s="268" t="s">
        <v>60</v>
      </c>
      <c r="F1655" s="269"/>
      <c r="G1655" s="269"/>
      <c r="H1655" s="268" t="s">
        <v>60</v>
      </c>
      <c r="I1655" s="268" t="s">
        <v>60</v>
      </c>
      <c r="J1655" s="273"/>
      <c r="K1655" s="273"/>
      <c r="L1655" s="271">
        <v>24860.278782499998</v>
      </c>
      <c r="M1655" s="272">
        <v>5717.864119975</v>
      </c>
    </row>
    <row r="1656" spans="1:13" x14ac:dyDescent="0.3">
      <c r="A1656" s="266" t="s">
        <v>1683</v>
      </c>
      <c r="B1656" s="267">
        <v>1000048965</v>
      </c>
      <c r="C1656" s="267">
        <v>1000048988</v>
      </c>
      <c r="D1656" s="268" t="s">
        <v>60</v>
      </c>
      <c r="E1656" s="268" t="s">
        <v>60</v>
      </c>
      <c r="F1656" s="269"/>
      <c r="G1656" s="269"/>
      <c r="H1656" s="268" t="s">
        <v>60</v>
      </c>
      <c r="I1656" s="268" t="s">
        <v>60</v>
      </c>
      <c r="J1656" s="273"/>
      <c r="K1656" s="273"/>
      <c r="L1656" s="271">
        <v>4972.6529824999998</v>
      </c>
      <c r="M1656" s="272">
        <v>1143.7101859750001</v>
      </c>
    </row>
    <row r="1657" spans="1:13" x14ac:dyDescent="0.3">
      <c r="A1657" s="266" t="s">
        <v>1684</v>
      </c>
      <c r="B1657" s="267">
        <v>1000048948</v>
      </c>
      <c r="C1657" s="267">
        <v>1000048971</v>
      </c>
      <c r="D1657" s="268" t="s">
        <v>60</v>
      </c>
      <c r="E1657" s="268" t="s">
        <v>60</v>
      </c>
      <c r="F1657" s="269"/>
      <c r="G1657" s="269"/>
      <c r="H1657" s="268" t="s">
        <v>60</v>
      </c>
      <c r="I1657" s="268" t="s">
        <v>60</v>
      </c>
      <c r="J1657" s="273"/>
      <c r="K1657" s="273"/>
      <c r="L1657" s="271">
        <v>387816.16842499998</v>
      </c>
      <c r="M1657" s="272">
        <v>89197.718737749994</v>
      </c>
    </row>
    <row r="1658" spans="1:13" x14ac:dyDescent="0.3">
      <c r="A1658" s="266" t="s">
        <v>1685</v>
      </c>
      <c r="B1658" s="267">
        <v>1000048949</v>
      </c>
      <c r="C1658" s="267">
        <v>1000048972</v>
      </c>
      <c r="D1658" s="268" t="s">
        <v>60</v>
      </c>
      <c r="E1658" s="268" t="s">
        <v>60</v>
      </c>
      <c r="F1658" s="269"/>
      <c r="G1658" s="269"/>
      <c r="H1658" s="268" t="s">
        <v>60</v>
      </c>
      <c r="I1658" s="268" t="s">
        <v>60</v>
      </c>
      <c r="J1658" s="273"/>
      <c r="K1658" s="273"/>
      <c r="L1658" s="271">
        <v>77563.980217499993</v>
      </c>
      <c r="M1658" s="272">
        <v>17839.715450025</v>
      </c>
    </row>
    <row r="1659" spans="1:13" x14ac:dyDescent="0.3">
      <c r="A1659" s="266" t="s">
        <v>1686</v>
      </c>
      <c r="B1659" s="267">
        <v>1000048952</v>
      </c>
      <c r="C1659" s="267">
        <v>1000048975</v>
      </c>
      <c r="D1659" s="268" t="s">
        <v>60</v>
      </c>
      <c r="E1659" s="268" t="s">
        <v>60</v>
      </c>
      <c r="F1659" s="269"/>
      <c r="G1659" s="269"/>
      <c r="H1659" s="268" t="s">
        <v>60</v>
      </c>
      <c r="I1659" s="268" t="s">
        <v>60</v>
      </c>
      <c r="J1659" s="273"/>
      <c r="K1659" s="273"/>
      <c r="L1659" s="271">
        <v>293085.67336999997</v>
      </c>
      <c r="M1659" s="272">
        <v>67409.704875099997</v>
      </c>
    </row>
    <row r="1660" spans="1:13" x14ac:dyDescent="0.3">
      <c r="A1660" s="266" t="s">
        <v>1687</v>
      </c>
      <c r="B1660" s="267">
        <v>1000048953</v>
      </c>
      <c r="C1660" s="267">
        <v>1000048976</v>
      </c>
      <c r="D1660" s="268" t="s">
        <v>60</v>
      </c>
      <c r="E1660" s="268" t="s">
        <v>60</v>
      </c>
      <c r="F1660" s="269"/>
      <c r="G1660" s="269"/>
      <c r="H1660" s="268" t="s">
        <v>60</v>
      </c>
      <c r="I1660" s="268" t="s">
        <v>60</v>
      </c>
      <c r="J1660" s="273"/>
      <c r="K1660" s="273"/>
      <c r="L1660" s="271">
        <v>58617.731899999999</v>
      </c>
      <c r="M1660" s="272">
        <v>13482.078337000001</v>
      </c>
    </row>
    <row r="1661" spans="1:13" x14ac:dyDescent="0.3">
      <c r="A1661" s="266" t="s">
        <v>1688</v>
      </c>
      <c r="B1661" s="267">
        <v>1000018061</v>
      </c>
      <c r="C1661" s="267">
        <v>1000018062</v>
      </c>
      <c r="D1661" s="268" t="s">
        <v>60</v>
      </c>
      <c r="E1661" s="268" t="s">
        <v>60</v>
      </c>
      <c r="F1661" s="269"/>
      <c r="G1661" s="269"/>
      <c r="H1661" s="268" t="s">
        <v>60</v>
      </c>
      <c r="I1661" s="268" t="s">
        <v>60</v>
      </c>
      <c r="J1661" s="273"/>
      <c r="K1661" s="273"/>
      <c r="L1661" s="271">
        <v>155702.0439275</v>
      </c>
      <c r="M1661" s="272">
        <v>35811.470103325002</v>
      </c>
    </row>
    <row r="1662" spans="1:13" x14ac:dyDescent="0.3">
      <c r="A1662" s="266" t="s">
        <v>1689</v>
      </c>
      <c r="B1662" s="267">
        <v>1000018063</v>
      </c>
      <c r="C1662" s="267">
        <v>1000018064</v>
      </c>
      <c r="D1662" s="268" t="s">
        <v>60</v>
      </c>
      <c r="E1662" s="268" t="s">
        <v>60</v>
      </c>
      <c r="F1662" s="269"/>
      <c r="G1662" s="269"/>
      <c r="H1662" s="268" t="s">
        <v>60</v>
      </c>
      <c r="I1662" s="268" t="s">
        <v>60</v>
      </c>
      <c r="J1662" s="273"/>
      <c r="K1662" s="273"/>
      <c r="L1662" s="271">
        <v>31140.856704999998</v>
      </c>
      <c r="M1662" s="272">
        <v>7162.3970421499998</v>
      </c>
    </row>
    <row r="1663" spans="1:13" ht="24" x14ac:dyDescent="0.3">
      <c r="A1663" s="266" t="s">
        <v>1690</v>
      </c>
      <c r="B1663" s="267">
        <v>1000048966</v>
      </c>
      <c r="C1663" s="267">
        <v>1000048989</v>
      </c>
      <c r="D1663" s="268" t="s">
        <v>60</v>
      </c>
      <c r="E1663" s="268" t="s">
        <v>60</v>
      </c>
      <c r="F1663" s="269"/>
      <c r="G1663" s="269"/>
      <c r="H1663" s="268" t="s">
        <v>60</v>
      </c>
      <c r="I1663" s="268" t="s">
        <v>60</v>
      </c>
      <c r="J1663" s="273"/>
      <c r="K1663" s="273"/>
      <c r="L1663" s="271">
        <v>144798.93676499999</v>
      </c>
      <c r="M1663" s="272">
        <v>33303.755455949999</v>
      </c>
    </row>
    <row r="1664" spans="1:13" ht="24" x14ac:dyDescent="0.3">
      <c r="A1664" s="266" t="s">
        <v>1691</v>
      </c>
      <c r="B1664" s="267">
        <v>1000048967</v>
      </c>
      <c r="C1664" s="267">
        <v>1000048990</v>
      </c>
      <c r="D1664" s="268" t="s">
        <v>60</v>
      </c>
      <c r="E1664" s="268" t="s">
        <v>60</v>
      </c>
      <c r="F1664" s="269"/>
      <c r="G1664" s="269"/>
      <c r="H1664" s="268" t="s">
        <v>60</v>
      </c>
      <c r="I1664" s="268" t="s">
        <v>60</v>
      </c>
      <c r="J1664" s="273"/>
      <c r="K1664" s="273"/>
      <c r="L1664" s="271">
        <v>28960.981804999999</v>
      </c>
      <c r="M1664" s="272">
        <v>6661.0258151500002</v>
      </c>
    </row>
    <row r="1665" spans="1:13" x14ac:dyDescent="0.3">
      <c r="A1665" s="266" t="s">
        <v>1692</v>
      </c>
      <c r="B1665" s="267">
        <v>1000048954</v>
      </c>
      <c r="C1665" s="267">
        <v>1000048977</v>
      </c>
      <c r="D1665" s="268" t="s">
        <v>60</v>
      </c>
      <c r="E1665" s="268" t="s">
        <v>60</v>
      </c>
      <c r="F1665" s="269"/>
      <c r="G1665" s="269"/>
      <c r="H1665" s="268" t="s">
        <v>60</v>
      </c>
      <c r="I1665" s="268" t="s">
        <v>60</v>
      </c>
      <c r="J1665" s="273"/>
      <c r="K1665" s="273"/>
      <c r="L1665" s="271">
        <v>394619.3190975</v>
      </c>
      <c r="M1665" s="272">
        <v>90762.443392425004</v>
      </c>
    </row>
    <row r="1666" spans="1:13" x14ac:dyDescent="0.3">
      <c r="A1666" s="266" t="s">
        <v>1693</v>
      </c>
      <c r="B1666" s="267">
        <v>1000048955</v>
      </c>
      <c r="C1666" s="267">
        <v>1000048978</v>
      </c>
      <c r="D1666" s="268" t="s">
        <v>60</v>
      </c>
      <c r="E1666" s="268" t="s">
        <v>60</v>
      </c>
      <c r="F1666" s="269"/>
      <c r="G1666" s="269"/>
      <c r="H1666" s="268" t="s">
        <v>60</v>
      </c>
      <c r="I1666" s="268" t="s">
        <v>60</v>
      </c>
      <c r="J1666" s="273"/>
      <c r="K1666" s="273"/>
      <c r="L1666" s="271">
        <v>78924.908964999995</v>
      </c>
      <c r="M1666" s="272">
        <v>18152.729061949998</v>
      </c>
    </row>
    <row r="1667" spans="1:13" x14ac:dyDescent="0.3">
      <c r="A1667" s="266" t="s">
        <v>1694</v>
      </c>
      <c r="B1667" s="267">
        <v>1000048956</v>
      </c>
      <c r="C1667" s="267">
        <v>1000048979</v>
      </c>
      <c r="D1667" s="268" t="s">
        <v>60</v>
      </c>
      <c r="E1667" s="268" t="s">
        <v>60</v>
      </c>
      <c r="F1667" s="269"/>
      <c r="G1667" s="269"/>
      <c r="H1667" s="268" t="s">
        <v>60</v>
      </c>
      <c r="I1667" s="268" t="s">
        <v>60</v>
      </c>
      <c r="J1667" s="273"/>
      <c r="K1667" s="273"/>
      <c r="L1667" s="271">
        <v>101534.39225999999</v>
      </c>
      <c r="M1667" s="272">
        <v>23352.9102198</v>
      </c>
    </row>
    <row r="1668" spans="1:13" ht="24" x14ac:dyDescent="0.3">
      <c r="A1668" s="266" t="s">
        <v>1695</v>
      </c>
      <c r="B1668" s="267">
        <v>1000048957</v>
      </c>
      <c r="C1668" s="267">
        <v>1000048980</v>
      </c>
      <c r="D1668" s="268" t="s">
        <v>60</v>
      </c>
      <c r="E1668" s="268" t="s">
        <v>60</v>
      </c>
      <c r="F1668" s="269"/>
      <c r="G1668" s="269"/>
      <c r="H1668" s="268" t="s">
        <v>60</v>
      </c>
      <c r="I1668" s="268" t="s">
        <v>60</v>
      </c>
      <c r="J1668" s="273"/>
      <c r="K1668" s="273"/>
      <c r="L1668" s="271">
        <v>20307.923597500001</v>
      </c>
      <c r="M1668" s="272">
        <v>4670.8224274250006</v>
      </c>
    </row>
    <row r="1669" spans="1:13" x14ac:dyDescent="0.3">
      <c r="A1669" s="266" t="s">
        <v>1696</v>
      </c>
      <c r="B1669" s="267">
        <v>1000048888</v>
      </c>
      <c r="C1669" s="267">
        <v>1000048889</v>
      </c>
      <c r="D1669" s="268" t="s">
        <v>60</v>
      </c>
      <c r="E1669" s="268" t="s">
        <v>60</v>
      </c>
      <c r="F1669" s="269"/>
      <c r="G1669" s="269"/>
      <c r="H1669" s="268" t="s">
        <v>60</v>
      </c>
      <c r="I1669" s="268" t="s">
        <v>60</v>
      </c>
      <c r="J1669" s="273"/>
      <c r="K1669" s="273"/>
      <c r="L1669" s="271">
        <v>272151.40900499996</v>
      </c>
      <c r="M1669" s="272">
        <v>62594.824071149997</v>
      </c>
    </row>
    <row r="1670" spans="1:13" x14ac:dyDescent="0.3">
      <c r="A1670" s="266" t="s">
        <v>1697</v>
      </c>
      <c r="B1670" s="267">
        <v>1000048947</v>
      </c>
      <c r="C1670" s="267">
        <v>1000048970</v>
      </c>
      <c r="D1670" s="268" t="s">
        <v>60</v>
      </c>
      <c r="E1670" s="268" t="s">
        <v>60</v>
      </c>
      <c r="F1670" s="269"/>
      <c r="G1670" s="269"/>
      <c r="H1670" s="268" t="s">
        <v>60</v>
      </c>
      <c r="I1670" s="268" t="s">
        <v>60</v>
      </c>
      <c r="J1670" s="273"/>
      <c r="K1670" s="273"/>
      <c r="L1670" s="271">
        <v>54431.177640000002</v>
      </c>
      <c r="M1670" s="272">
        <v>12519.170857200001</v>
      </c>
    </row>
    <row r="1671" spans="1:13" x14ac:dyDescent="0.3">
      <c r="A1671" s="266" t="s">
        <v>1698</v>
      </c>
      <c r="B1671" s="267">
        <v>1000027458</v>
      </c>
      <c r="C1671" s="267">
        <v>1000027459</v>
      </c>
      <c r="D1671" s="268" t="s">
        <v>60</v>
      </c>
      <c r="E1671" s="268" t="s">
        <v>60</v>
      </c>
      <c r="F1671" s="269"/>
      <c r="G1671" s="269"/>
      <c r="H1671" s="268" t="s">
        <v>60</v>
      </c>
      <c r="I1671" s="268" t="s">
        <v>60</v>
      </c>
      <c r="J1671" s="273"/>
      <c r="K1671" s="273"/>
      <c r="L1671" s="271">
        <v>9068.8768099999998</v>
      </c>
      <c r="M1671" s="272">
        <v>2085.8416662999998</v>
      </c>
    </row>
    <row r="1672" spans="1:13" x14ac:dyDescent="0.3">
      <c r="A1672" s="266" t="s">
        <v>1699</v>
      </c>
      <c r="B1672" s="267">
        <v>1000043230</v>
      </c>
      <c r="C1672" s="267">
        <v>1000043231</v>
      </c>
      <c r="D1672" s="268" t="s">
        <v>60</v>
      </c>
      <c r="E1672" s="268" t="s">
        <v>60</v>
      </c>
      <c r="F1672" s="269"/>
      <c r="G1672" s="269"/>
      <c r="H1672" s="268" t="s">
        <v>60</v>
      </c>
      <c r="I1672" s="268" t="s">
        <v>60</v>
      </c>
      <c r="J1672" s="273"/>
      <c r="K1672" s="273"/>
      <c r="L1672" s="271">
        <v>9068.8768099999998</v>
      </c>
      <c r="M1672" s="272">
        <v>2085.8416662999998</v>
      </c>
    </row>
    <row r="1673" spans="1:13" x14ac:dyDescent="0.3">
      <c r="A1673" s="266" t="s">
        <v>1700</v>
      </c>
      <c r="B1673" s="267">
        <v>1000027482</v>
      </c>
      <c r="C1673" s="267">
        <v>1000027483</v>
      </c>
      <c r="D1673" s="268" t="s">
        <v>60</v>
      </c>
      <c r="E1673" s="268" t="s">
        <v>60</v>
      </c>
      <c r="F1673" s="269"/>
      <c r="G1673" s="269"/>
      <c r="H1673" s="268" t="s">
        <v>60</v>
      </c>
      <c r="I1673" s="268" t="s">
        <v>60</v>
      </c>
      <c r="J1673" s="273"/>
      <c r="K1673" s="273"/>
      <c r="L1673" s="271">
        <v>4489.6464550000001</v>
      </c>
      <c r="M1673" s="272">
        <v>1032.61868465</v>
      </c>
    </row>
    <row r="1674" spans="1:13" x14ac:dyDescent="0.3">
      <c r="A1674" s="266" t="s">
        <v>1701</v>
      </c>
      <c r="B1674" s="267">
        <v>1000027418</v>
      </c>
      <c r="C1674" s="267">
        <v>1000027419</v>
      </c>
      <c r="D1674" s="268" t="s">
        <v>60</v>
      </c>
      <c r="E1674" s="268" t="s">
        <v>60</v>
      </c>
      <c r="F1674" s="269"/>
      <c r="G1674" s="269"/>
      <c r="H1674" s="268" t="s">
        <v>60</v>
      </c>
      <c r="I1674" s="268" t="s">
        <v>60</v>
      </c>
      <c r="J1674" s="273"/>
      <c r="K1674" s="273"/>
      <c r="L1674" s="271">
        <v>18227.337519999997</v>
      </c>
      <c r="M1674" s="272">
        <v>4192.2876295999995</v>
      </c>
    </row>
    <row r="1675" spans="1:13" x14ac:dyDescent="0.3">
      <c r="A1675" s="266" t="s">
        <v>1702</v>
      </c>
      <c r="B1675" s="267">
        <v>1000027414</v>
      </c>
      <c r="C1675" s="267">
        <v>1000027415</v>
      </c>
      <c r="D1675" s="268" t="s">
        <v>60</v>
      </c>
      <c r="E1675" s="268" t="s">
        <v>60</v>
      </c>
      <c r="F1675" s="269"/>
      <c r="G1675" s="269"/>
      <c r="H1675" s="268" t="s">
        <v>60</v>
      </c>
      <c r="I1675" s="268" t="s">
        <v>60</v>
      </c>
      <c r="J1675" s="273"/>
      <c r="K1675" s="273"/>
      <c r="L1675" s="271">
        <v>9068.8768099999998</v>
      </c>
      <c r="M1675" s="272">
        <v>2085.8416662999998</v>
      </c>
    </row>
    <row r="1676" spans="1:13" x14ac:dyDescent="0.3">
      <c r="A1676" s="266" t="s">
        <v>1703</v>
      </c>
      <c r="B1676" s="267">
        <v>1000027408</v>
      </c>
      <c r="C1676" s="267">
        <v>1000027411</v>
      </c>
      <c r="D1676" s="268" t="s">
        <v>60</v>
      </c>
      <c r="E1676" s="268" t="s">
        <v>60</v>
      </c>
      <c r="F1676" s="269"/>
      <c r="G1676" s="269"/>
      <c r="H1676" s="268" t="s">
        <v>60</v>
      </c>
      <c r="I1676" s="268" t="s">
        <v>60</v>
      </c>
      <c r="J1676" s="273"/>
      <c r="K1676" s="273"/>
      <c r="L1676" s="271">
        <v>9068.8768099999998</v>
      </c>
      <c r="M1676" s="272">
        <v>2085.8416662999998</v>
      </c>
    </row>
    <row r="1677" spans="1:13" x14ac:dyDescent="0.3">
      <c r="A1677" s="266" t="s">
        <v>1704</v>
      </c>
      <c r="B1677" s="267">
        <v>1000027422</v>
      </c>
      <c r="C1677" s="267">
        <v>1000027423</v>
      </c>
      <c r="D1677" s="268" t="s">
        <v>60</v>
      </c>
      <c r="E1677" s="268" t="s">
        <v>60</v>
      </c>
      <c r="F1677" s="269"/>
      <c r="G1677" s="269"/>
      <c r="H1677" s="268" t="s">
        <v>60</v>
      </c>
      <c r="I1677" s="268" t="s">
        <v>60</v>
      </c>
      <c r="J1677" s="273"/>
      <c r="K1677" s="273"/>
      <c r="L1677" s="271">
        <v>9068.8768099999998</v>
      </c>
      <c r="M1677" s="272">
        <v>2085.8416662999998</v>
      </c>
    </row>
    <row r="1678" spans="1:13" x14ac:dyDescent="0.3">
      <c r="A1678" s="266" t="s">
        <v>1705</v>
      </c>
      <c r="B1678" s="267">
        <v>1000027432</v>
      </c>
      <c r="C1678" s="267">
        <v>1000027433</v>
      </c>
      <c r="D1678" s="268" t="s">
        <v>60</v>
      </c>
      <c r="E1678" s="268" t="s">
        <v>60</v>
      </c>
      <c r="F1678" s="269"/>
      <c r="G1678" s="269"/>
      <c r="H1678" s="268" t="s">
        <v>60</v>
      </c>
      <c r="I1678" s="268" t="s">
        <v>60</v>
      </c>
      <c r="J1678" s="273"/>
      <c r="K1678" s="273"/>
      <c r="L1678" s="271">
        <v>9068.8768099999998</v>
      </c>
      <c r="M1678" s="272">
        <v>2085.8416662999998</v>
      </c>
    </row>
    <row r="1679" spans="1:13" x14ac:dyDescent="0.3">
      <c r="A1679" s="266" t="s">
        <v>1706</v>
      </c>
      <c r="B1679" s="267">
        <v>1000027426</v>
      </c>
      <c r="C1679" s="267">
        <v>1000027429</v>
      </c>
      <c r="D1679" s="268" t="s">
        <v>60</v>
      </c>
      <c r="E1679" s="268" t="s">
        <v>60</v>
      </c>
      <c r="F1679" s="269"/>
      <c r="G1679" s="269"/>
      <c r="H1679" s="268" t="s">
        <v>60</v>
      </c>
      <c r="I1679" s="268" t="s">
        <v>60</v>
      </c>
      <c r="J1679" s="273"/>
      <c r="K1679" s="273"/>
      <c r="L1679" s="271">
        <v>9068.8768099999998</v>
      </c>
      <c r="M1679" s="272">
        <v>2085.8416662999998</v>
      </c>
    </row>
    <row r="1680" spans="1:13" x14ac:dyDescent="0.3">
      <c r="A1680" s="266" t="s">
        <v>1707</v>
      </c>
      <c r="B1680" s="267">
        <v>1000027474</v>
      </c>
      <c r="C1680" s="267">
        <v>1000027475</v>
      </c>
      <c r="D1680" s="268" t="s">
        <v>60</v>
      </c>
      <c r="E1680" s="268" t="s">
        <v>60</v>
      </c>
      <c r="F1680" s="269"/>
      <c r="G1680" s="269"/>
      <c r="H1680" s="268" t="s">
        <v>60</v>
      </c>
      <c r="I1680" s="268" t="s">
        <v>60</v>
      </c>
      <c r="J1680" s="273"/>
      <c r="K1680" s="273"/>
      <c r="L1680" s="271">
        <v>9068.8768099999998</v>
      </c>
      <c r="M1680" s="272">
        <v>2085.8416662999998</v>
      </c>
    </row>
    <row r="1681" spans="1:13" x14ac:dyDescent="0.3">
      <c r="A1681" s="266" t="s">
        <v>1708</v>
      </c>
      <c r="B1681" s="267">
        <v>1000027442</v>
      </c>
      <c r="C1681" s="267">
        <v>1000027443</v>
      </c>
      <c r="D1681" s="268" t="s">
        <v>60</v>
      </c>
      <c r="E1681" s="268" t="s">
        <v>60</v>
      </c>
      <c r="F1681" s="269"/>
      <c r="G1681" s="269"/>
      <c r="H1681" s="268" t="s">
        <v>60</v>
      </c>
      <c r="I1681" s="268" t="s">
        <v>60</v>
      </c>
      <c r="J1681" s="273"/>
      <c r="K1681" s="273"/>
      <c r="L1681" s="271">
        <v>9068.8768099999998</v>
      </c>
      <c r="M1681" s="272">
        <v>2085.8416662999998</v>
      </c>
    </row>
    <row r="1682" spans="1:13" x14ac:dyDescent="0.3">
      <c r="A1682" s="266" t="s">
        <v>1709</v>
      </c>
      <c r="B1682" s="267">
        <v>1000027472</v>
      </c>
      <c r="C1682" s="267">
        <v>1000027473</v>
      </c>
      <c r="D1682" s="268" t="s">
        <v>60</v>
      </c>
      <c r="E1682" s="268" t="s">
        <v>60</v>
      </c>
      <c r="F1682" s="269"/>
      <c r="G1682" s="269"/>
      <c r="H1682" s="268" t="s">
        <v>60</v>
      </c>
      <c r="I1682" s="268" t="s">
        <v>60</v>
      </c>
      <c r="J1682" s="273"/>
      <c r="K1682" s="273"/>
      <c r="L1682" s="271">
        <v>18227.337519999997</v>
      </c>
      <c r="M1682" s="272">
        <v>4192.2876295999995</v>
      </c>
    </row>
    <row r="1683" spans="1:13" x14ac:dyDescent="0.3">
      <c r="A1683" s="266" t="s">
        <v>1710</v>
      </c>
      <c r="B1683" s="267">
        <v>1000027446</v>
      </c>
      <c r="C1683" s="267">
        <v>1000027447</v>
      </c>
      <c r="D1683" s="268" t="s">
        <v>60</v>
      </c>
      <c r="E1683" s="268" t="s">
        <v>60</v>
      </c>
      <c r="F1683" s="269"/>
      <c r="G1683" s="269"/>
      <c r="H1683" s="268" t="s">
        <v>60</v>
      </c>
      <c r="I1683" s="268" t="s">
        <v>60</v>
      </c>
      <c r="J1683" s="273"/>
      <c r="K1683" s="273"/>
      <c r="L1683" s="271">
        <v>9068.8768099999998</v>
      </c>
      <c r="M1683" s="272">
        <v>2085.8416662999998</v>
      </c>
    </row>
    <row r="1684" spans="1:13" x14ac:dyDescent="0.3">
      <c r="A1684" s="266" t="s">
        <v>1711</v>
      </c>
      <c r="B1684" s="267">
        <v>1000027462</v>
      </c>
      <c r="C1684" s="267">
        <v>1000027463</v>
      </c>
      <c r="D1684" s="268" t="s">
        <v>60</v>
      </c>
      <c r="E1684" s="268" t="s">
        <v>60</v>
      </c>
      <c r="F1684" s="269"/>
      <c r="G1684" s="269"/>
      <c r="H1684" s="268" t="s">
        <v>60</v>
      </c>
      <c r="I1684" s="268" t="s">
        <v>60</v>
      </c>
      <c r="J1684" s="273"/>
      <c r="K1684" s="273"/>
      <c r="L1684" s="271">
        <v>9068.8768099999998</v>
      </c>
      <c r="M1684" s="272">
        <v>2085.8416662999998</v>
      </c>
    </row>
    <row r="1685" spans="1:13" x14ac:dyDescent="0.3">
      <c r="A1685" s="266" t="s">
        <v>1712</v>
      </c>
      <c r="B1685" s="267">
        <v>1000027450</v>
      </c>
      <c r="C1685" s="267">
        <v>1000027451</v>
      </c>
      <c r="D1685" s="268" t="s">
        <v>60</v>
      </c>
      <c r="E1685" s="268" t="s">
        <v>60</v>
      </c>
      <c r="F1685" s="269"/>
      <c r="G1685" s="269"/>
      <c r="H1685" s="268" t="s">
        <v>60</v>
      </c>
      <c r="I1685" s="268" t="s">
        <v>60</v>
      </c>
      <c r="J1685" s="273"/>
      <c r="K1685" s="273"/>
      <c r="L1685" s="271">
        <v>9068.8768099999998</v>
      </c>
      <c r="M1685" s="272">
        <v>2085.8416662999998</v>
      </c>
    </row>
    <row r="1686" spans="1:13" x14ac:dyDescent="0.3">
      <c r="A1686" s="266" t="s">
        <v>1713</v>
      </c>
      <c r="B1686" s="267">
        <v>1000027454</v>
      </c>
      <c r="C1686" s="267">
        <v>1000027455</v>
      </c>
      <c r="D1686" s="268" t="s">
        <v>60</v>
      </c>
      <c r="E1686" s="268" t="s">
        <v>60</v>
      </c>
      <c r="F1686" s="269"/>
      <c r="G1686" s="269"/>
      <c r="H1686" s="268" t="s">
        <v>60</v>
      </c>
      <c r="I1686" s="268" t="s">
        <v>60</v>
      </c>
      <c r="J1686" s="273"/>
      <c r="K1686" s="273"/>
      <c r="L1686" s="271">
        <v>18227.337519999997</v>
      </c>
      <c r="M1686" s="272">
        <v>4192.2876295999995</v>
      </c>
    </row>
    <row r="1687" spans="1:13" x14ac:dyDescent="0.3">
      <c r="A1687" s="266" t="s">
        <v>1714</v>
      </c>
      <c r="B1687" s="267">
        <v>1000027398</v>
      </c>
      <c r="C1687" s="267">
        <v>1000027401</v>
      </c>
      <c r="D1687" s="268" t="s">
        <v>60</v>
      </c>
      <c r="E1687" s="268" t="s">
        <v>60</v>
      </c>
      <c r="F1687" s="269"/>
      <c r="G1687" s="269"/>
      <c r="H1687" s="268" t="s">
        <v>60</v>
      </c>
      <c r="I1687" s="268" t="s">
        <v>60</v>
      </c>
      <c r="J1687" s="273"/>
      <c r="K1687" s="273"/>
      <c r="L1687" s="271">
        <v>4489.6464550000001</v>
      </c>
      <c r="M1687" s="272">
        <v>1032.61868465</v>
      </c>
    </row>
    <row r="1688" spans="1:13" x14ac:dyDescent="0.3">
      <c r="A1688" s="266" t="s">
        <v>1715</v>
      </c>
      <c r="B1688" s="267">
        <v>1000027466</v>
      </c>
      <c r="C1688" s="267">
        <v>1000027469</v>
      </c>
      <c r="D1688" s="268" t="s">
        <v>60</v>
      </c>
      <c r="E1688" s="268" t="s">
        <v>60</v>
      </c>
      <c r="F1688" s="269"/>
      <c r="G1688" s="269"/>
      <c r="H1688" s="268" t="s">
        <v>60</v>
      </c>
      <c r="I1688" s="268" t="s">
        <v>60</v>
      </c>
      <c r="J1688" s="273"/>
      <c r="K1688" s="273"/>
      <c r="L1688" s="271">
        <v>4489.6464550000001</v>
      </c>
      <c r="M1688" s="272">
        <v>1032.61868465</v>
      </c>
    </row>
    <row r="1689" spans="1:13" ht="24" x14ac:dyDescent="0.3">
      <c r="A1689" s="266" t="s">
        <v>1716</v>
      </c>
      <c r="B1689" s="267">
        <v>1000027467</v>
      </c>
      <c r="C1689" s="267" t="s">
        <v>1717</v>
      </c>
      <c r="D1689" s="268" t="s">
        <v>60</v>
      </c>
      <c r="E1689" s="268" t="s">
        <v>60</v>
      </c>
      <c r="F1689" s="269"/>
      <c r="G1689" s="269"/>
      <c r="H1689" s="268" t="s">
        <v>60</v>
      </c>
      <c r="I1689" s="268" t="s">
        <v>60</v>
      </c>
      <c r="J1689" s="273"/>
      <c r="K1689" s="273"/>
      <c r="L1689" s="271">
        <v>4489.6464550000001</v>
      </c>
      <c r="M1689" s="272">
        <v>1032.61868465</v>
      </c>
    </row>
    <row r="1690" spans="1:13" x14ac:dyDescent="0.3">
      <c r="A1690" s="266" t="s">
        <v>1718</v>
      </c>
      <c r="B1690" s="267">
        <v>1000027478</v>
      </c>
      <c r="C1690" s="267">
        <v>1000027479</v>
      </c>
      <c r="D1690" s="268" t="s">
        <v>60</v>
      </c>
      <c r="E1690" s="268" t="s">
        <v>60</v>
      </c>
      <c r="F1690" s="269"/>
      <c r="G1690" s="269"/>
      <c r="H1690" s="268" t="s">
        <v>60</v>
      </c>
      <c r="I1690" s="268" t="s">
        <v>60</v>
      </c>
      <c r="J1690" s="273"/>
      <c r="K1690" s="273"/>
      <c r="L1690" s="271">
        <v>9068.8768099999998</v>
      </c>
      <c r="M1690" s="272">
        <v>2085.8416662999998</v>
      </c>
    </row>
    <row r="1691" spans="1:13" x14ac:dyDescent="0.3">
      <c r="A1691" s="266" t="s">
        <v>1719</v>
      </c>
      <c r="B1691" s="267">
        <v>1000027528</v>
      </c>
      <c r="C1691" s="267">
        <v>1000027529</v>
      </c>
      <c r="D1691" s="268" t="s">
        <v>60</v>
      </c>
      <c r="E1691" s="268" t="s">
        <v>60</v>
      </c>
      <c r="F1691" s="269"/>
      <c r="G1691" s="269"/>
      <c r="H1691" s="268" t="s">
        <v>60</v>
      </c>
      <c r="I1691" s="268" t="s">
        <v>60</v>
      </c>
      <c r="J1691" s="273"/>
      <c r="K1691" s="273"/>
      <c r="L1691" s="271">
        <v>9068.8768099999998</v>
      </c>
      <c r="M1691" s="272">
        <v>2085.8416662999998</v>
      </c>
    </row>
    <row r="1692" spans="1:13" x14ac:dyDescent="0.3">
      <c r="A1692" s="266" t="s">
        <v>1720</v>
      </c>
      <c r="B1692" s="267">
        <v>1000027588</v>
      </c>
      <c r="C1692" s="267">
        <v>1000027589</v>
      </c>
      <c r="D1692" s="268" t="s">
        <v>60</v>
      </c>
      <c r="E1692" s="268" t="s">
        <v>60</v>
      </c>
      <c r="F1692" s="269"/>
      <c r="G1692" s="269"/>
      <c r="H1692" s="268" t="s">
        <v>60</v>
      </c>
      <c r="I1692" s="268" t="s">
        <v>60</v>
      </c>
      <c r="J1692" s="273"/>
      <c r="K1692" s="273"/>
      <c r="L1692" s="271">
        <v>31965.775117499998</v>
      </c>
      <c r="M1692" s="272">
        <v>7352.128277025</v>
      </c>
    </row>
    <row r="1693" spans="1:13" x14ac:dyDescent="0.3">
      <c r="A1693" s="266" t="s">
        <v>1721</v>
      </c>
      <c r="B1693" s="267">
        <v>1000027562</v>
      </c>
      <c r="C1693" s="267">
        <v>1000027563</v>
      </c>
      <c r="D1693" s="268" t="s">
        <v>60</v>
      </c>
      <c r="E1693" s="268" t="s">
        <v>60</v>
      </c>
      <c r="F1693" s="269"/>
      <c r="G1693" s="269"/>
      <c r="H1693" s="268" t="s">
        <v>60</v>
      </c>
      <c r="I1693" s="268" t="s">
        <v>60</v>
      </c>
      <c r="J1693" s="273"/>
      <c r="K1693" s="273"/>
      <c r="L1693" s="271">
        <v>31965.775117499998</v>
      </c>
      <c r="M1693" s="272">
        <v>7352.128277025</v>
      </c>
    </row>
    <row r="1694" spans="1:13" x14ac:dyDescent="0.3">
      <c r="A1694" s="266" t="s">
        <v>1722</v>
      </c>
      <c r="B1694" s="267">
        <v>1000027514</v>
      </c>
      <c r="C1694" s="267">
        <v>1000027515</v>
      </c>
      <c r="D1694" s="268" t="s">
        <v>60</v>
      </c>
      <c r="E1694" s="268" t="s">
        <v>60</v>
      </c>
      <c r="F1694" s="269"/>
      <c r="G1694" s="269"/>
      <c r="H1694" s="268" t="s">
        <v>60</v>
      </c>
      <c r="I1694" s="268" t="s">
        <v>60</v>
      </c>
      <c r="J1694" s="273"/>
      <c r="K1694" s="273"/>
      <c r="L1694" s="271">
        <v>31965.775117499998</v>
      </c>
      <c r="M1694" s="272">
        <v>7352.128277025</v>
      </c>
    </row>
    <row r="1695" spans="1:13" x14ac:dyDescent="0.3">
      <c r="A1695" s="266" t="s">
        <v>1723</v>
      </c>
      <c r="B1695" s="267">
        <v>1000027578</v>
      </c>
      <c r="C1695" s="267">
        <v>1000027579</v>
      </c>
      <c r="D1695" s="268" t="s">
        <v>60</v>
      </c>
      <c r="E1695" s="268" t="s">
        <v>60</v>
      </c>
      <c r="F1695" s="269"/>
      <c r="G1695" s="269"/>
      <c r="H1695" s="268" t="s">
        <v>60</v>
      </c>
      <c r="I1695" s="268" t="s">
        <v>60</v>
      </c>
      <c r="J1695" s="273"/>
      <c r="K1695" s="273"/>
      <c r="L1695" s="271">
        <v>31965.775117499998</v>
      </c>
      <c r="M1695" s="272">
        <v>7352.128277025</v>
      </c>
    </row>
    <row r="1696" spans="1:13" x14ac:dyDescent="0.3">
      <c r="A1696" s="266" t="s">
        <v>1724</v>
      </c>
      <c r="B1696" s="267">
        <v>1000027518</v>
      </c>
      <c r="C1696" s="267">
        <v>1000027519</v>
      </c>
      <c r="D1696" s="268" t="s">
        <v>60</v>
      </c>
      <c r="E1696" s="268" t="s">
        <v>60</v>
      </c>
      <c r="F1696" s="269"/>
      <c r="G1696" s="269"/>
      <c r="H1696" s="268" t="s">
        <v>60</v>
      </c>
      <c r="I1696" s="268" t="s">
        <v>60</v>
      </c>
      <c r="J1696" s="273"/>
      <c r="K1696" s="273"/>
      <c r="L1696" s="271">
        <v>136469.12712999998</v>
      </c>
      <c r="M1696" s="272">
        <v>31387.899239899998</v>
      </c>
    </row>
    <row r="1697" spans="1:13" x14ac:dyDescent="0.3">
      <c r="A1697" s="266" t="s">
        <v>1725</v>
      </c>
      <c r="B1697" s="267">
        <v>1000027548</v>
      </c>
      <c r="C1697" s="267">
        <v>1000027549</v>
      </c>
      <c r="D1697" s="268" t="s">
        <v>60</v>
      </c>
      <c r="E1697" s="268" t="s">
        <v>60</v>
      </c>
      <c r="F1697" s="269"/>
      <c r="G1697" s="269"/>
      <c r="H1697" s="268" t="s">
        <v>60</v>
      </c>
      <c r="I1697" s="268" t="s">
        <v>60</v>
      </c>
      <c r="J1697" s="273"/>
      <c r="K1697" s="273"/>
      <c r="L1697" s="271">
        <v>18310.202627499999</v>
      </c>
      <c r="M1697" s="272">
        <v>4211.346604325</v>
      </c>
    </row>
    <row r="1698" spans="1:13" x14ac:dyDescent="0.3">
      <c r="A1698" s="266" t="s">
        <v>1726</v>
      </c>
      <c r="B1698" s="267">
        <v>1000027498</v>
      </c>
      <c r="C1698" s="267">
        <v>1000027499</v>
      </c>
      <c r="D1698" s="268" t="s">
        <v>60</v>
      </c>
      <c r="E1698" s="268" t="s">
        <v>60</v>
      </c>
      <c r="F1698" s="269"/>
      <c r="G1698" s="269"/>
      <c r="H1698" s="268" t="s">
        <v>60</v>
      </c>
      <c r="I1698" s="268" t="s">
        <v>60</v>
      </c>
      <c r="J1698" s="273"/>
      <c r="K1698" s="273"/>
      <c r="L1698" s="271">
        <v>4579.9768875</v>
      </c>
      <c r="M1698" s="272">
        <v>1053.3946841250001</v>
      </c>
    </row>
    <row r="1699" spans="1:13" x14ac:dyDescent="0.3">
      <c r="A1699" s="266" t="s">
        <v>1727</v>
      </c>
      <c r="B1699" s="267">
        <v>1000027500</v>
      </c>
      <c r="C1699" s="267">
        <v>1000027501</v>
      </c>
      <c r="D1699" s="268" t="s">
        <v>60</v>
      </c>
      <c r="E1699" s="268" t="s">
        <v>60</v>
      </c>
      <c r="F1699" s="269"/>
      <c r="G1699" s="269"/>
      <c r="H1699" s="268" t="s">
        <v>60</v>
      </c>
      <c r="I1699" s="268" t="s">
        <v>60</v>
      </c>
      <c r="J1699" s="273"/>
      <c r="K1699" s="273"/>
      <c r="L1699" s="271">
        <v>9159.2072424999988</v>
      </c>
      <c r="M1699" s="272">
        <v>2106.6176657749998</v>
      </c>
    </row>
    <row r="1700" spans="1:13" x14ac:dyDescent="0.3">
      <c r="A1700" s="266" t="s">
        <v>1728</v>
      </c>
      <c r="B1700" s="267">
        <v>1000027504</v>
      </c>
      <c r="C1700" s="267">
        <v>1000027505</v>
      </c>
      <c r="D1700" s="268" t="s">
        <v>60</v>
      </c>
      <c r="E1700" s="268" t="s">
        <v>60</v>
      </c>
      <c r="F1700" s="269"/>
      <c r="G1700" s="269"/>
      <c r="H1700" s="268" t="s">
        <v>60</v>
      </c>
      <c r="I1700" s="268" t="s">
        <v>60</v>
      </c>
      <c r="J1700" s="273"/>
      <c r="K1700" s="273"/>
      <c r="L1700" s="271">
        <v>18318.414484999998</v>
      </c>
      <c r="M1700" s="272">
        <v>4213.2353315499995</v>
      </c>
    </row>
    <row r="1701" spans="1:13" x14ac:dyDescent="0.3">
      <c r="A1701" s="266" t="s">
        <v>1729</v>
      </c>
      <c r="B1701" s="267">
        <v>1000048260</v>
      </c>
      <c r="C1701" s="267">
        <v>1000048261</v>
      </c>
      <c r="D1701" s="268" t="s">
        <v>60</v>
      </c>
      <c r="E1701" s="268" t="s">
        <v>60</v>
      </c>
      <c r="F1701" s="269"/>
      <c r="G1701" s="269"/>
      <c r="H1701" s="268" t="s">
        <v>60</v>
      </c>
      <c r="I1701" s="268" t="s">
        <v>60</v>
      </c>
      <c r="J1701" s="273"/>
      <c r="K1701" s="273"/>
      <c r="L1701" s="271">
        <v>471030.65313500003</v>
      </c>
      <c r="M1701" s="272">
        <v>108337.05022105001</v>
      </c>
    </row>
    <row r="1702" spans="1:13" x14ac:dyDescent="0.3">
      <c r="A1702" s="266" t="s">
        <v>1730</v>
      </c>
      <c r="B1702" s="267">
        <v>1000048262</v>
      </c>
      <c r="C1702" s="267">
        <v>1000048263</v>
      </c>
      <c r="D1702" s="268" t="s">
        <v>60</v>
      </c>
      <c r="E1702" s="268" t="s">
        <v>60</v>
      </c>
      <c r="F1702" s="269"/>
      <c r="G1702" s="269"/>
      <c r="H1702" s="268" t="s">
        <v>60</v>
      </c>
      <c r="I1702" s="268" t="s">
        <v>60</v>
      </c>
      <c r="J1702" s="273"/>
      <c r="K1702" s="273"/>
      <c r="L1702" s="271">
        <v>94206.429239999998</v>
      </c>
      <c r="M1702" s="272">
        <v>21667.478725199999</v>
      </c>
    </row>
    <row r="1703" spans="1:13" x14ac:dyDescent="0.3">
      <c r="A1703" s="266" t="s">
        <v>1731</v>
      </c>
      <c r="B1703" s="267">
        <v>1000048958</v>
      </c>
      <c r="C1703" s="267">
        <v>1000048981</v>
      </c>
      <c r="D1703" s="268" t="s">
        <v>60</v>
      </c>
      <c r="E1703" s="268" t="s">
        <v>60</v>
      </c>
      <c r="F1703" s="269"/>
      <c r="G1703" s="269"/>
      <c r="H1703" s="268" t="s">
        <v>60</v>
      </c>
      <c r="I1703" s="268" t="s">
        <v>60</v>
      </c>
      <c r="J1703" s="273"/>
      <c r="K1703" s="273"/>
      <c r="L1703" s="271">
        <v>83215.977774999992</v>
      </c>
      <c r="M1703" s="272">
        <v>19139.67488825</v>
      </c>
    </row>
    <row r="1704" spans="1:13" ht="24" x14ac:dyDescent="0.3">
      <c r="A1704" s="266" t="s">
        <v>1732</v>
      </c>
      <c r="B1704" s="267">
        <v>1000048959</v>
      </c>
      <c r="C1704" s="267">
        <v>1000048982</v>
      </c>
      <c r="D1704" s="268" t="s">
        <v>60</v>
      </c>
      <c r="E1704" s="268" t="s">
        <v>60</v>
      </c>
      <c r="F1704" s="269"/>
      <c r="G1704" s="269"/>
      <c r="H1704" s="268" t="s">
        <v>60</v>
      </c>
      <c r="I1704" s="268" t="s">
        <v>60</v>
      </c>
      <c r="J1704" s="273"/>
      <c r="K1704" s="273"/>
      <c r="L1704" s="271">
        <v>16643.9420875</v>
      </c>
      <c r="M1704" s="272">
        <v>3828.1066801249999</v>
      </c>
    </row>
    <row r="1705" spans="1:13" x14ac:dyDescent="0.3">
      <c r="A1705" s="266" t="s">
        <v>1733</v>
      </c>
      <c r="B1705" s="267">
        <v>1000048960</v>
      </c>
      <c r="C1705" s="267">
        <v>1000048983</v>
      </c>
      <c r="D1705" s="268" t="s">
        <v>60</v>
      </c>
      <c r="E1705" s="268" t="s">
        <v>60</v>
      </c>
      <c r="F1705" s="269"/>
      <c r="G1705" s="269"/>
      <c r="H1705" s="268" t="s">
        <v>60</v>
      </c>
      <c r="I1705" s="268" t="s">
        <v>60</v>
      </c>
      <c r="J1705" s="273"/>
      <c r="K1705" s="273"/>
      <c r="L1705" s="271">
        <v>76412.080569999991</v>
      </c>
      <c r="M1705" s="272">
        <v>17574.778531099997</v>
      </c>
    </row>
    <row r="1706" spans="1:13" x14ac:dyDescent="0.3">
      <c r="A1706" s="266" t="s">
        <v>1734</v>
      </c>
      <c r="B1706" s="267">
        <v>1000048961</v>
      </c>
      <c r="C1706" s="267">
        <v>1000048984</v>
      </c>
      <c r="D1706" s="268" t="s">
        <v>60</v>
      </c>
      <c r="E1706" s="268" t="s">
        <v>60</v>
      </c>
      <c r="F1706" s="269"/>
      <c r="G1706" s="269"/>
      <c r="H1706" s="268" t="s">
        <v>60</v>
      </c>
      <c r="I1706" s="268" t="s">
        <v>60</v>
      </c>
      <c r="J1706" s="273"/>
      <c r="K1706" s="273"/>
      <c r="L1706" s="271">
        <v>15283.01334</v>
      </c>
      <c r="M1706" s="272">
        <v>3515.0930681999998</v>
      </c>
    </row>
    <row r="1707" spans="1:13" x14ac:dyDescent="0.3">
      <c r="A1707" s="266" t="s">
        <v>1735</v>
      </c>
      <c r="B1707" s="267">
        <v>1000043771</v>
      </c>
      <c r="C1707" s="267">
        <v>1000043772</v>
      </c>
      <c r="D1707" s="268" t="s">
        <v>60</v>
      </c>
      <c r="E1707" s="268" t="s">
        <v>60</v>
      </c>
      <c r="F1707" s="269"/>
      <c r="G1707" s="269"/>
      <c r="H1707" s="268" t="s">
        <v>60</v>
      </c>
      <c r="I1707" s="268" t="s">
        <v>60</v>
      </c>
      <c r="J1707" s="273"/>
      <c r="K1707" s="273"/>
      <c r="L1707" s="271">
        <v>10075.949152499999</v>
      </c>
      <c r="M1707" s="272">
        <v>2317.468305075</v>
      </c>
    </row>
    <row r="1708" spans="1:13" x14ac:dyDescent="0.3">
      <c r="A1708" s="266" t="s">
        <v>1736</v>
      </c>
      <c r="B1708" s="267">
        <v>1000051206</v>
      </c>
      <c r="C1708" s="267">
        <v>1000051221</v>
      </c>
      <c r="D1708" s="268" t="s">
        <v>60</v>
      </c>
      <c r="E1708" s="268" t="s">
        <v>60</v>
      </c>
      <c r="F1708" s="269"/>
      <c r="G1708" s="269"/>
      <c r="H1708" s="268" t="s">
        <v>60</v>
      </c>
      <c r="I1708" s="268" t="s">
        <v>60</v>
      </c>
      <c r="J1708" s="273"/>
      <c r="K1708" s="273"/>
      <c r="L1708" s="271">
        <v>1737.1811275</v>
      </c>
      <c r="M1708" s="272">
        <v>399.551659325</v>
      </c>
    </row>
    <row r="1709" spans="1:13" x14ac:dyDescent="0.3">
      <c r="A1709" s="266" t="s">
        <v>1737</v>
      </c>
      <c r="B1709" s="267">
        <v>1000047981</v>
      </c>
      <c r="C1709" s="267">
        <v>1000047982</v>
      </c>
      <c r="D1709" s="268" t="s">
        <v>60</v>
      </c>
      <c r="E1709" s="268" t="s">
        <v>60</v>
      </c>
      <c r="F1709" s="269"/>
      <c r="G1709" s="269"/>
      <c r="H1709" s="268" t="s">
        <v>60</v>
      </c>
      <c r="I1709" s="268" t="s">
        <v>60</v>
      </c>
      <c r="J1709" s="273"/>
      <c r="K1709" s="273"/>
      <c r="L1709" s="271">
        <v>39253.425382499998</v>
      </c>
      <c r="M1709" s="272">
        <v>9028.287837975</v>
      </c>
    </row>
    <row r="1710" spans="1:13" x14ac:dyDescent="0.3">
      <c r="A1710" s="266" t="s">
        <v>1738</v>
      </c>
      <c r="B1710" s="267">
        <v>1000018591</v>
      </c>
      <c r="C1710" s="267">
        <v>1000018592</v>
      </c>
      <c r="D1710" s="268" t="s">
        <v>60</v>
      </c>
      <c r="E1710" s="268" t="s">
        <v>60</v>
      </c>
      <c r="F1710" s="269"/>
      <c r="G1710" s="269"/>
      <c r="H1710" s="268" t="s">
        <v>60</v>
      </c>
      <c r="I1710" s="268" t="s">
        <v>60</v>
      </c>
      <c r="J1710" s="273"/>
      <c r="K1710" s="273"/>
      <c r="L1710" s="271">
        <v>27477.621727499998</v>
      </c>
      <c r="M1710" s="272">
        <v>6319.8529973249997</v>
      </c>
    </row>
    <row r="1711" spans="1:13" x14ac:dyDescent="0.3">
      <c r="A1711" s="266" t="s">
        <v>1739</v>
      </c>
      <c r="B1711" s="267">
        <v>1000018440</v>
      </c>
      <c r="C1711" s="267">
        <v>1000018441</v>
      </c>
      <c r="D1711" s="268" t="s">
        <v>60</v>
      </c>
      <c r="E1711" s="268" t="s">
        <v>60</v>
      </c>
      <c r="F1711" s="269"/>
      <c r="G1711" s="269"/>
      <c r="H1711" s="268" t="s">
        <v>60</v>
      </c>
      <c r="I1711" s="268" t="s">
        <v>60</v>
      </c>
      <c r="J1711" s="273"/>
      <c r="K1711" s="273"/>
      <c r="L1711" s="271">
        <v>13739.18413</v>
      </c>
      <c r="M1711" s="272">
        <v>3160.0123499000001</v>
      </c>
    </row>
    <row r="1712" spans="1:13" x14ac:dyDescent="0.3">
      <c r="A1712" s="266" t="s">
        <v>1740</v>
      </c>
      <c r="B1712" s="267">
        <v>1000018445</v>
      </c>
      <c r="C1712" s="267">
        <v>1000018448</v>
      </c>
      <c r="D1712" s="268" t="s">
        <v>60</v>
      </c>
      <c r="E1712" s="268" t="s">
        <v>60</v>
      </c>
      <c r="F1712" s="269"/>
      <c r="G1712" s="269"/>
      <c r="H1712" s="268" t="s">
        <v>60</v>
      </c>
      <c r="I1712" s="268" t="s">
        <v>60</v>
      </c>
      <c r="J1712" s="273"/>
      <c r="K1712" s="273"/>
      <c r="L1712" s="271">
        <v>22898.391372499998</v>
      </c>
      <c r="M1712" s="272">
        <v>5266.6300156749994</v>
      </c>
    </row>
    <row r="1713" spans="1:13" x14ac:dyDescent="0.3">
      <c r="A1713" s="266" t="s">
        <v>1741</v>
      </c>
      <c r="B1713" s="267">
        <v>1000018611</v>
      </c>
      <c r="C1713" s="267">
        <v>1000018612</v>
      </c>
      <c r="D1713" s="268" t="s">
        <v>60</v>
      </c>
      <c r="E1713" s="268" t="s">
        <v>60</v>
      </c>
      <c r="F1713" s="269"/>
      <c r="G1713" s="269"/>
      <c r="H1713" s="268" t="s">
        <v>60</v>
      </c>
      <c r="I1713" s="268" t="s">
        <v>60</v>
      </c>
      <c r="J1713" s="273"/>
      <c r="K1713" s="273"/>
      <c r="L1713" s="271">
        <v>22898.391372499998</v>
      </c>
      <c r="M1713" s="272">
        <v>5266.6300156749994</v>
      </c>
    </row>
    <row r="1714" spans="1:13" x14ac:dyDescent="0.3">
      <c r="A1714" s="266" t="s">
        <v>1742</v>
      </c>
      <c r="B1714" s="267">
        <v>1000042393</v>
      </c>
      <c r="C1714" s="267">
        <v>1000042401</v>
      </c>
      <c r="D1714" s="268" t="s">
        <v>60</v>
      </c>
      <c r="E1714" s="268" t="s">
        <v>60</v>
      </c>
      <c r="F1714" s="269"/>
      <c r="G1714" s="269"/>
      <c r="H1714" s="268" t="s">
        <v>60</v>
      </c>
      <c r="I1714" s="268" t="s">
        <v>60</v>
      </c>
      <c r="J1714" s="273"/>
      <c r="K1714" s="273"/>
      <c r="L1714" s="271">
        <v>73271.418342499994</v>
      </c>
      <c r="M1714" s="272">
        <v>16852.426218774999</v>
      </c>
    </row>
    <row r="1715" spans="1:13" x14ac:dyDescent="0.3">
      <c r="A1715" s="266" t="s">
        <v>1743</v>
      </c>
      <c r="B1715" s="267">
        <v>1000018462</v>
      </c>
      <c r="C1715" s="267">
        <v>1000018463</v>
      </c>
      <c r="D1715" s="268" t="s">
        <v>60</v>
      </c>
      <c r="E1715" s="268" t="s">
        <v>60</v>
      </c>
      <c r="F1715" s="269"/>
      <c r="G1715" s="269"/>
      <c r="H1715" s="268" t="s">
        <v>60</v>
      </c>
      <c r="I1715" s="268" t="s">
        <v>60</v>
      </c>
      <c r="J1715" s="273"/>
      <c r="K1715" s="273"/>
      <c r="L1715" s="271">
        <v>274768.75195000001</v>
      </c>
      <c r="M1715" s="272">
        <v>63196.812948500003</v>
      </c>
    </row>
    <row r="1716" spans="1:13" x14ac:dyDescent="0.3">
      <c r="A1716" s="266" t="s">
        <v>1744</v>
      </c>
      <c r="B1716" s="267">
        <v>1000018623</v>
      </c>
      <c r="C1716" s="267">
        <v>1000018624</v>
      </c>
      <c r="D1716" s="268" t="s">
        <v>60</v>
      </c>
      <c r="E1716" s="268" t="s">
        <v>60</v>
      </c>
      <c r="F1716" s="269"/>
      <c r="G1716" s="269"/>
      <c r="H1716" s="268" t="s">
        <v>60</v>
      </c>
      <c r="I1716" s="268" t="s">
        <v>60</v>
      </c>
      <c r="J1716" s="273"/>
      <c r="K1716" s="273"/>
      <c r="L1716" s="271">
        <v>114487.47766749999</v>
      </c>
      <c r="M1716" s="272">
        <v>26332.119863525</v>
      </c>
    </row>
    <row r="1717" spans="1:13" x14ac:dyDescent="0.3">
      <c r="A1717" s="266" t="s">
        <v>1745</v>
      </c>
      <c r="B1717" s="267">
        <v>1000018619</v>
      </c>
      <c r="C1717" s="267">
        <v>1000018620</v>
      </c>
      <c r="D1717" s="268" t="s">
        <v>60</v>
      </c>
      <c r="E1717" s="268" t="s">
        <v>60</v>
      </c>
      <c r="F1717" s="269"/>
      <c r="G1717" s="269"/>
      <c r="H1717" s="268" t="s">
        <v>60</v>
      </c>
      <c r="I1717" s="268" t="s">
        <v>60</v>
      </c>
      <c r="J1717" s="273"/>
      <c r="K1717" s="273"/>
      <c r="L1717" s="271">
        <v>1374.3663325</v>
      </c>
      <c r="M1717" s="272">
        <v>316.104256475</v>
      </c>
    </row>
    <row r="1718" spans="1:13" ht="24" x14ac:dyDescent="0.3">
      <c r="A1718" s="266" t="s">
        <v>1746</v>
      </c>
      <c r="B1718" s="267">
        <v>1000023865</v>
      </c>
      <c r="C1718" s="267">
        <v>1000023866</v>
      </c>
      <c r="D1718" s="268" t="s">
        <v>60</v>
      </c>
      <c r="E1718" s="268" t="s">
        <v>60</v>
      </c>
      <c r="F1718" s="269"/>
      <c r="G1718" s="269"/>
      <c r="H1718" s="268" t="s">
        <v>60</v>
      </c>
      <c r="I1718" s="268" t="s">
        <v>60</v>
      </c>
      <c r="J1718" s="273"/>
      <c r="K1718" s="273"/>
      <c r="L1718" s="271">
        <v>5894.6206200000006</v>
      </c>
      <c r="M1718" s="272">
        <v>1355.7627426000001</v>
      </c>
    </row>
    <row r="1719" spans="1:13" ht="24" x14ac:dyDescent="0.3">
      <c r="A1719" s="266" t="s">
        <v>1747</v>
      </c>
      <c r="B1719" s="267">
        <v>1000023869</v>
      </c>
      <c r="C1719" s="267">
        <v>1000023870</v>
      </c>
      <c r="D1719" s="268" t="s">
        <v>60</v>
      </c>
      <c r="E1719" s="268" t="s">
        <v>60</v>
      </c>
      <c r="F1719" s="269"/>
      <c r="G1719" s="269"/>
      <c r="H1719" s="268" t="s">
        <v>60</v>
      </c>
      <c r="I1719" s="268" t="s">
        <v>60</v>
      </c>
      <c r="J1719" s="273"/>
      <c r="K1719" s="273"/>
      <c r="L1719" s="271">
        <v>5360.1033499999994</v>
      </c>
      <c r="M1719" s="272">
        <v>1232.8237704999999</v>
      </c>
    </row>
    <row r="1720" spans="1:13" ht="24" x14ac:dyDescent="0.3">
      <c r="A1720" s="266" t="s">
        <v>1748</v>
      </c>
      <c r="B1720" s="267">
        <v>1000023861</v>
      </c>
      <c r="C1720" s="267">
        <v>1000023862</v>
      </c>
      <c r="D1720" s="268" t="s">
        <v>60</v>
      </c>
      <c r="E1720" s="268" t="s">
        <v>60</v>
      </c>
      <c r="F1720" s="269"/>
      <c r="G1720" s="269"/>
      <c r="H1720" s="268" t="s">
        <v>60</v>
      </c>
      <c r="I1720" s="268" t="s">
        <v>60</v>
      </c>
      <c r="J1720" s="273"/>
      <c r="K1720" s="273"/>
      <c r="L1720" s="271">
        <v>17860.7900625</v>
      </c>
      <c r="M1720" s="272">
        <v>4107.9817143750006</v>
      </c>
    </row>
    <row r="1721" spans="1:13" x14ac:dyDescent="0.3">
      <c r="A1721" s="266" t="s">
        <v>1749</v>
      </c>
      <c r="B1721" s="267">
        <v>1000023851</v>
      </c>
      <c r="C1721" s="267">
        <v>1000023852</v>
      </c>
      <c r="D1721" s="268" t="s">
        <v>60</v>
      </c>
      <c r="E1721" s="268" t="s">
        <v>60</v>
      </c>
      <c r="F1721" s="269"/>
      <c r="G1721" s="269"/>
      <c r="H1721" s="268" t="s">
        <v>60</v>
      </c>
      <c r="I1721" s="268" t="s">
        <v>60</v>
      </c>
      <c r="J1721" s="273"/>
      <c r="K1721" s="273"/>
      <c r="L1721" s="271">
        <v>5894.6206200000006</v>
      </c>
      <c r="M1721" s="272">
        <v>1355.7627426000001</v>
      </c>
    </row>
    <row r="1722" spans="1:13" x14ac:dyDescent="0.3">
      <c r="A1722" s="266" t="s">
        <v>1750</v>
      </c>
      <c r="B1722" s="267">
        <v>1000023855</v>
      </c>
      <c r="C1722" s="267">
        <v>1000023856</v>
      </c>
      <c r="D1722" s="268" t="s">
        <v>60</v>
      </c>
      <c r="E1722" s="268" t="s">
        <v>60</v>
      </c>
      <c r="F1722" s="269"/>
      <c r="G1722" s="269"/>
      <c r="H1722" s="268" t="s">
        <v>60</v>
      </c>
      <c r="I1722" s="268" t="s">
        <v>60</v>
      </c>
      <c r="J1722" s="273"/>
      <c r="K1722" s="273"/>
      <c r="L1722" s="271">
        <v>5360.1033499999994</v>
      </c>
      <c r="M1722" s="272">
        <v>1232.8237704999999</v>
      </c>
    </row>
    <row r="1723" spans="1:13" x14ac:dyDescent="0.3">
      <c r="A1723" s="266" t="s">
        <v>1751</v>
      </c>
      <c r="B1723" s="267">
        <v>1000023847</v>
      </c>
      <c r="C1723" s="267">
        <v>1000023848</v>
      </c>
      <c r="D1723" s="268" t="s">
        <v>60</v>
      </c>
      <c r="E1723" s="268" t="s">
        <v>60</v>
      </c>
      <c r="F1723" s="269"/>
      <c r="G1723" s="269"/>
      <c r="H1723" s="268" t="s">
        <v>60</v>
      </c>
      <c r="I1723" s="268" t="s">
        <v>60</v>
      </c>
      <c r="J1723" s="273"/>
      <c r="K1723" s="273"/>
      <c r="L1723" s="271">
        <v>17860.7900625</v>
      </c>
      <c r="M1723" s="272">
        <v>4107.9817143750006</v>
      </c>
    </row>
    <row r="1724" spans="1:13" x14ac:dyDescent="0.3">
      <c r="A1724" s="266" t="s">
        <v>1752</v>
      </c>
      <c r="B1724" s="267">
        <v>1000064175</v>
      </c>
      <c r="C1724" s="267">
        <v>1000064176</v>
      </c>
      <c r="D1724" s="268" t="s">
        <v>60</v>
      </c>
      <c r="E1724" s="268" t="s">
        <v>60</v>
      </c>
      <c r="F1724" s="269"/>
      <c r="G1724" s="269"/>
      <c r="H1724" s="268" t="s">
        <v>60</v>
      </c>
      <c r="I1724" s="268" t="s">
        <v>60</v>
      </c>
      <c r="J1724" s="273"/>
      <c r="K1724" s="273"/>
      <c r="L1724" s="271">
        <v>1630.42698</v>
      </c>
      <c r="M1724" s="272">
        <v>374.99820540000002</v>
      </c>
    </row>
    <row r="1725" spans="1:13" x14ac:dyDescent="0.3">
      <c r="A1725" s="266" t="s">
        <v>1753</v>
      </c>
      <c r="B1725" s="267">
        <v>1000005748</v>
      </c>
      <c r="C1725" s="267">
        <v>1000005749</v>
      </c>
      <c r="D1725" s="268" t="s">
        <v>60</v>
      </c>
      <c r="E1725" s="268" t="s">
        <v>60</v>
      </c>
      <c r="F1725" s="269"/>
      <c r="G1725" s="269"/>
      <c r="H1725" s="268" t="s">
        <v>60</v>
      </c>
      <c r="I1725" s="268" t="s">
        <v>60</v>
      </c>
      <c r="J1725" s="273"/>
      <c r="K1725" s="273"/>
      <c r="L1725" s="271">
        <v>75.175822749999995</v>
      </c>
      <c r="M1725" s="272">
        <v>17.290439232499999</v>
      </c>
    </row>
    <row r="1726" spans="1:13" x14ac:dyDescent="0.3">
      <c r="A1726" s="266" t="s">
        <v>1754</v>
      </c>
      <c r="B1726" s="267">
        <v>1000048997</v>
      </c>
      <c r="C1726" s="267">
        <v>1000049002</v>
      </c>
      <c r="D1726" s="268" t="s">
        <v>60</v>
      </c>
      <c r="E1726" s="268" t="s">
        <v>60</v>
      </c>
      <c r="F1726" s="269"/>
      <c r="G1726" s="269"/>
      <c r="H1726" s="268" t="s">
        <v>60</v>
      </c>
      <c r="I1726" s="268" t="s">
        <v>60</v>
      </c>
      <c r="J1726" s="273"/>
      <c r="K1726" s="273"/>
      <c r="L1726" s="271">
        <v>75.101169499999983</v>
      </c>
      <c r="M1726" s="272">
        <v>17.273268984999998</v>
      </c>
    </row>
    <row r="1727" spans="1:13" x14ac:dyDescent="0.3">
      <c r="A1727" s="266" t="s">
        <v>1755</v>
      </c>
      <c r="B1727" s="267">
        <v>1000024031</v>
      </c>
      <c r="C1727" s="267">
        <v>1000024032</v>
      </c>
      <c r="D1727" s="268" t="s">
        <v>60</v>
      </c>
      <c r="E1727" s="268" t="s">
        <v>60</v>
      </c>
      <c r="F1727" s="269"/>
      <c r="G1727" s="269"/>
      <c r="H1727" s="268" t="s">
        <v>60</v>
      </c>
      <c r="I1727" s="268" t="s">
        <v>60</v>
      </c>
      <c r="J1727" s="273"/>
      <c r="K1727" s="273"/>
      <c r="L1727" s="271">
        <v>23576.242882499999</v>
      </c>
      <c r="M1727" s="272">
        <v>5422.5358629749999</v>
      </c>
    </row>
    <row r="1728" spans="1:13" x14ac:dyDescent="0.3">
      <c r="A1728" s="266" t="s">
        <v>1756</v>
      </c>
      <c r="B1728" s="267">
        <v>1000024033</v>
      </c>
      <c r="C1728" s="267">
        <v>1000024034</v>
      </c>
      <c r="D1728" s="268" t="s">
        <v>60</v>
      </c>
      <c r="E1728" s="268" t="s">
        <v>60</v>
      </c>
      <c r="F1728" s="269"/>
      <c r="G1728" s="269"/>
      <c r="H1728" s="268" t="s">
        <v>60</v>
      </c>
      <c r="I1728" s="268" t="s">
        <v>60</v>
      </c>
      <c r="J1728" s="273"/>
      <c r="K1728" s="273"/>
      <c r="L1728" s="271">
        <v>21432.948075</v>
      </c>
      <c r="M1728" s="272">
        <v>4929.5780572500007</v>
      </c>
    </row>
    <row r="1729" spans="1:13" x14ac:dyDescent="0.3">
      <c r="A1729" s="266" t="s">
        <v>1757</v>
      </c>
      <c r="B1729" s="267">
        <v>1000024029</v>
      </c>
      <c r="C1729" s="267">
        <v>1000024030</v>
      </c>
      <c r="D1729" s="268" t="s">
        <v>60</v>
      </c>
      <c r="E1729" s="268" t="s">
        <v>60</v>
      </c>
      <c r="F1729" s="269"/>
      <c r="G1729" s="269"/>
      <c r="H1729" s="268" t="s">
        <v>60</v>
      </c>
      <c r="I1729" s="268" t="s">
        <v>60</v>
      </c>
      <c r="J1729" s="273"/>
      <c r="K1729" s="273"/>
      <c r="L1729" s="271">
        <v>71440.174120000011</v>
      </c>
      <c r="M1729" s="272">
        <v>16431.240047600004</v>
      </c>
    </row>
    <row r="1730" spans="1:13" ht="24" x14ac:dyDescent="0.3">
      <c r="A1730" s="266" t="s">
        <v>1758</v>
      </c>
      <c r="B1730" s="267">
        <v>1000023883</v>
      </c>
      <c r="C1730" s="267">
        <v>1000023884</v>
      </c>
      <c r="D1730" s="268" t="s">
        <v>60</v>
      </c>
      <c r="E1730" s="268" t="s">
        <v>60</v>
      </c>
      <c r="F1730" s="269"/>
      <c r="G1730" s="269"/>
      <c r="H1730" s="268" t="s">
        <v>60</v>
      </c>
      <c r="I1730" s="268" t="s">
        <v>60</v>
      </c>
      <c r="J1730" s="273"/>
      <c r="K1730" s="273"/>
      <c r="L1730" s="271">
        <v>13753.368247499999</v>
      </c>
      <c r="M1730" s="272">
        <v>3163.2746969249997</v>
      </c>
    </row>
    <row r="1731" spans="1:13" ht="24" x14ac:dyDescent="0.3">
      <c r="A1731" s="266" t="s">
        <v>1759</v>
      </c>
      <c r="B1731" s="267">
        <v>1000023887</v>
      </c>
      <c r="C1731" s="267">
        <v>1000023888</v>
      </c>
      <c r="D1731" s="268" t="s">
        <v>60</v>
      </c>
      <c r="E1731" s="268" t="s">
        <v>60</v>
      </c>
      <c r="F1731" s="269"/>
      <c r="G1731" s="269"/>
      <c r="H1731" s="268" t="s">
        <v>60</v>
      </c>
      <c r="I1731" s="268" t="s">
        <v>60</v>
      </c>
      <c r="J1731" s="273"/>
      <c r="K1731" s="273"/>
      <c r="L1731" s="271">
        <v>12503.6728425</v>
      </c>
      <c r="M1731" s="272">
        <v>2875.8447537750003</v>
      </c>
    </row>
    <row r="1732" spans="1:13" ht="24" x14ac:dyDescent="0.3">
      <c r="A1732" s="266" t="s">
        <v>1760</v>
      </c>
      <c r="B1732" s="267">
        <v>1000023879</v>
      </c>
      <c r="C1732" s="267">
        <v>1000023880</v>
      </c>
      <c r="D1732" s="268" t="s">
        <v>60</v>
      </c>
      <c r="E1732" s="268" t="s">
        <v>60</v>
      </c>
      <c r="F1732" s="269"/>
      <c r="G1732" s="269"/>
      <c r="H1732" s="268" t="s">
        <v>60</v>
      </c>
      <c r="I1732" s="268" t="s">
        <v>60</v>
      </c>
      <c r="J1732" s="273"/>
      <c r="K1732" s="273"/>
      <c r="L1732" s="271">
        <v>41674.43028</v>
      </c>
      <c r="M1732" s="272">
        <v>9585.1189644000006</v>
      </c>
    </row>
    <row r="1733" spans="1:13" x14ac:dyDescent="0.3">
      <c r="A1733" s="266" t="s">
        <v>1761</v>
      </c>
      <c r="B1733" s="267">
        <v>1000024475</v>
      </c>
      <c r="C1733" s="267">
        <v>1000024476</v>
      </c>
      <c r="D1733" s="268" t="s">
        <v>60</v>
      </c>
      <c r="E1733" s="268" t="s">
        <v>60</v>
      </c>
      <c r="F1733" s="269"/>
      <c r="G1733" s="269"/>
      <c r="H1733" s="268" t="s">
        <v>60</v>
      </c>
      <c r="I1733" s="268" t="s">
        <v>60</v>
      </c>
      <c r="J1733" s="273"/>
      <c r="K1733" s="273"/>
      <c r="L1733" s="271">
        <v>22.918547749999998</v>
      </c>
      <c r="M1733" s="272">
        <v>5.2712659825000001</v>
      </c>
    </row>
    <row r="1734" spans="1:13" x14ac:dyDescent="0.3">
      <c r="A1734" s="266" t="s">
        <v>1762</v>
      </c>
      <c r="B1734" s="267">
        <v>1000023897</v>
      </c>
      <c r="C1734" s="267">
        <v>1000023898</v>
      </c>
      <c r="D1734" s="268" t="s">
        <v>60</v>
      </c>
      <c r="E1734" s="268" t="s">
        <v>60</v>
      </c>
      <c r="F1734" s="269"/>
      <c r="G1734" s="269"/>
      <c r="H1734" s="268" t="s">
        <v>60</v>
      </c>
      <c r="I1734" s="268" t="s">
        <v>60</v>
      </c>
      <c r="J1734" s="273"/>
      <c r="K1734" s="273"/>
      <c r="L1734" s="271">
        <v>13753.368247499999</v>
      </c>
      <c r="M1734" s="272">
        <v>3163.2746969249997</v>
      </c>
    </row>
    <row r="1735" spans="1:13" x14ac:dyDescent="0.3">
      <c r="A1735" s="266" t="s">
        <v>1763</v>
      </c>
      <c r="B1735" s="267">
        <v>1000023901</v>
      </c>
      <c r="C1735" s="267">
        <v>1000023902</v>
      </c>
      <c r="D1735" s="268" t="s">
        <v>60</v>
      </c>
      <c r="E1735" s="268" t="s">
        <v>60</v>
      </c>
      <c r="F1735" s="269"/>
      <c r="G1735" s="269"/>
      <c r="H1735" s="268" t="s">
        <v>60</v>
      </c>
      <c r="I1735" s="268" t="s">
        <v>60</v>
      </c>
      <c r="J1735" s="273"/>
      <c r="K1735" s="273"/>
      <c r="L1735" s="271">
        <v>12503.6728425</v>
      </c>
      <c r="M1735" s="272">
        <v>2875.8447537750003</v>
      </c>
    </row>
    <row r="1736" spans="1:13" x14ac:dyDescent="0.3">
      <c r="A1736" s="266" t="s">
        <v>1764</v>
      </c>
      <c r="B1736" s="267">
        <v>1000023893</v>
      </c>
      <c r="C1736" s="267">
        <v>1000023894</v>
      </c>
      <c r="D1736" s="268" t="s">
        <v>60</v>
      </c>
      <c r="E1736" s="268" t="s">
        <v>60</v>
      </c>
      <c r="F1736" s="269"/>
      <c r="G1736" s="269"/>
      <c r="H1736" s="268" t="s">
        <v>60</v>
      </c>
      <c r="I1736" s="268" t="s">
        <v>60</v>
      </c>
      <c r="J1736" s="273"/>
      <c r="K1736" s="273"/>
      <c r="L1736" s="271">
        <v>41674.43028</v>
      </c>
      <c r="M1736" s="272">
        <v>9585.1189644000006</v>
      </c>
    </row>
    <row r="1737" spans="1:13" x14ac:dyDescent="0.3">
      <c r="A1737" s="266" t="s">
        <v>1765</v>
      </c>
      <c r="B1737" s="267">
        <v>1000003598</v>
      </c>
      <c r="C1737" s="267">
        <v>1000003599</v>
      </c>
      <c r="D1737" s="268" t="s">
        <v>60</v>
      </c>
      <c r="E1737" s="268" t="s">
        <v>60</v>
      </c>
      <c r="F1737" s="269"/>
      <c r="G1737" s="269"/>
      <c r="H1737" s="268" t="s">
        <v>60</v>
      </c>
      <c r="I1737" s="268" t="s">
        <v>60</v>
      </c>
      <c r="J1737" s="273"/>
      <c r="K1737" s="273"/>
      <c r="L1737" s="271">
        <v>68.755643249999991</v>
      </c>
      <c r="M1737" s="272">
        <v>15.813797947499999</v>
      </c>
    </row>
    <row r="1738" spans="1:13" x14ac:dyDescent="0.3">
      <c r="A1738" s="266" t="s">
        <v>1766</v>
      </c>
      <c r="B1738" s="267">
        <v>1000042406</v>
      </c>
      <c r="C1738" s="267">
        <v>1000042434</v>
      </c>
      <c r="D1738" s="268" t="s">
        <v>60</v>
      </c>
      <c r="E1738" s="268" t="s">
        <v>60</v>
      </c>
      <c r="F1738" s="269"/>
      <c r="G1738" s="269"/>
      <c r="H1738" s="268" t="s">
        <v>60</v>
      </c>
      <c r="I1738" s="268" t="s">
        <v>60</v>
      </c>
      <c r="J1738" s="273"/>
      <c r="K1738" s="273"/>
      <c r="L1738" s="271">
        <v>344.15148249999999</v>
      </c>
      <c r="M1738" s="272">
        <v>79.154840974999999</v>
      </c>
    </row>
    <row r="1739" spans="1:13" x14ac:dyDescent="0.3">
      <c r="A1739" s="266" t="s">
        <v>1767</v>
      </c>
      <c r="B1739" s="267">
        <v>1000042405</v>
      </c>
      <c r="C1739" s="267">
        <v>1000042433</v>
      </c>
      <c r="D1739" s="268" t="s">
        <v>60</v>
      </c>
      <c r="E1739" s="268" t="s">
        <v>60</v>
      </c>
      <c r="F1739" s="269"/>
      <c r="G1739" s="269"/>
      <c r="H1739" s="268" t="s">
        <v>60</v>
      </c>
      <c r="I1739" s="268" t="s">
        <v>60</v>
      </c>
      <c r="J1739" s="273"/>
      <c r="K1739" s="273"/>
      <c r="L1739" s="271">
        <v>459.11748749999998</v>
      </c>
      <c r="M1739" s="272">
        <v>105.597022125</v>
      </c>
    </row>
    <row r="1740" spans="1:13" ht="24" x14ac:dyDescent="0.3">
      <c r="A1740" s="266" t="s">
        <v>1768</v>
      </c>
      <c r="B1740" s="267">
        <v>1000023989</v>
      </c>
      <c r="C1740" s="267">
        <v>1000023990</v>
      </c>
      <c r="D1740" s="268" t="s">
        <v>60</v>
      </c>
      <c r="E1740" s="268" t="s">
        <v>60</v>
      </c>
      <c r="F1740" s="269"/>
      <c r="G1740" s="269"/>
      <c r="H1740" s="268" t="s">
        <v>60</v>
      </c>
      <c r="I1740" s="268" t="s">
        <v>60</v>
      </c>
      <c r="J1740" s="273"/>
      <c r="K1740" s="273"/>
      <c r="L1740" s="271">
        <v>5894.6206200000006</v>
      </c>
      <c r="M1740" s="272">
        <v>1355.7627426000001</v>
      </c>
    </row>
    <row r="1741" spans="1:13" ht="24" x14ac:dyDescent="0.3">
      <c r="A1741" s="266" t="s">
        <v>1769</v>
      </c>
      <c r="B1741" s="267">
        <v>1000023993</v>
      </c>
      <c r="C1741" s="267">
        <v>1000023994</v>
      </c>
      <c r="D1741" s="268" t="s">
        <v>60</v>
      </c>
      <c r="E1741" s="268" t="s">
        <v>60</v>
      </c>
      <c r="F1741" s="269"/>
      <c r="G1741" s="269"/>
      <c r="H1741" s="268" t="s">
        <v>60</v>
      </c>
      <c r="I1741" s="268" t="s">
        <v>60</v>
      </c>
      <c r="J1741" s="273"/>
      <c r="K1741" s="273"/>
      <c r="L1741" s="271">
        <v>5360.1033499999994</v>
      </c>
      <c r="M1741" s="272">
        <v>1232.8237704999999</v>
      </c>
    </row>
    <row r="1742" spans="1:13" ht="24" x14ac:dyDescent="0.3">
      <c r="A1742" s="266" t="s">
        <v>1770</v>
      </c>
      <c r="B1742" s="267">
        <v>1000023985</v>
      </c>
      <c r="C1742" s="267">
        <v>1000023986</v>
      </c>
      <c r="D1742" s="268" t="s">
        <v>60</v>
      </c>
      <c r="E1742" s="268" t="s">
        <v>60</v>
      </c>
      <c r="F1742" s="269"/>
      <c r="G1742" s="269"/>
      <c r="H1742" s="268" t="s">
        <v>60</v>
      </c>
      <c r="I1742" s="268" t="s">
        <v>60</v>
      </c>
      <c r="J1742" s="273"/>
      <c r="K1742" s="273"/>
      <c r="L1742" s="271">
        <v>17860.7900625</v>
      </c>
      <c r="M1742" s="272">
        <v>4107.9817143750006</v>
      </c>
    </row>
    <row r="1743" spans="1:13" x14ac:dyDescent="0.3">
      <c r="A1743" s="266" t="s">
        <v>1771</v>
      </c>
      <c r="B1743" s="267">
        <v>1000005738</v>
      </c>
      <c r="C1743" s="267">
        <v>1000005739</v>
      </c>
      <c r="D1743" s="268" t="s">
        <v>60</v>
      </c>
      <c r="E1743" s="268" t="s">
        <v>60</v>
      </c>
      <c r="F1743" s="269"/>
      <c r="G1743" s="269"/>
      <c r="H1743" s="268" t="s">
        <v>60</v>
      </c>
      <c r="I1743" s="268" t="s">
        <v>60</v>
      </c>
      <c r="J1743" s="273"/>
      <c r="K1743" s="273"/>
      <c r="L1743" s="271">
        <v>2992.8487924999999</v>
      </c>
      <c r="M1743" s="272">
        <v>688.35522227500007</v>
      </c>
    </row>
    <row r="1744" spans="1:13" x14ac:dyDescent="0.3">
      <c r="A1744" s="266" t="s">
        <v>1772</v>
      </c>
      <c r="B1744" s="267">
        <v>1000005736</v>
      </c>
      <c r="C1744" s="267">
        <v>1000005737</v>
      </c>
      <c r="D1744" s="268" t="s">
        <v>60</v>
      </c>
      <c r="E1744" s="268" t="s">
        <v>60</v>
      </c>
      <c r="F1744" s="269"/>
      <c r="G1744" s="269"/>
      <c r="H1744" s="268" t="s">
        <v>60</v>
      </c>
      <c r="I1744" s="268" t="s">
        <v>60</v>
      </c>
      <c r="J1744" s="273"/>
      <c r="K1744" s="273"/>
      <c r="L1744" s="271">
        <v>1493.8115324999999</v>
      </c>
      <c r="M1744" s="272">
        <v>343.576652475</v>
      </c>
    </row>
    <row r="1745" spans="1:13" x14ac:dyDescent="0.3">
      <c r="A1745" s="266" t="s">
        <v>1773</v>
      </c>
      <c r="B1745" s="267">
        <v>1000003178</v>
      </c>
      <c r="C1745" s="267">
        <v>1000003179</v>
      </c>
      <c r="D1745" s="268" t="s">
        <v>60</v>
      </c>
      <c r="E1745" s="268" t="s">
        <v>60</v>
      </c>
      <c r="F1745" s="269"/>
      <c r="G1745" s="269"/>
      <c r="H1745" s="268" t="s">
        <v>60</v>
      </c>
      <c r="I1745" s="268" t="s">
        <v>60</v>
      </c>
      <c r="J1745" s="273"/>
      <c r="K1745" s="273"/>
      <c r="L1745" s="271">
        <v>2739.7742750000002</v>
      </c>
      <c r="M1745" s="272">
        <v>630.14808325000013</v>
      </c>
    </row>
    <row r="1746" spans="1:13" x14ac:dyDescent="0.3">
      <c r="A1746" s="266" t="s">
        <v>1774</v>
      </c>
      <c r="B1746" s="267">
        <v>1000003180</v>
      </c>
      <c r="C1746" s="267">
        <v>1000003181</v>
      </c>
      <c r="D1746" s="268" t="s">
        <v>60</v>
      </c>
      <c r="E1746" s="268" t="s">
        <v>60</v>
      </c>
      <c r="F1746" s="269"/>
      <c r="G1746" s="269"/>
      <c r="H1746" s="268" t="s">
        <v>60</v>
      </c>
      <c r="I1746" s="268" t="s">
        <v>60</v>
      </c>
      <c r="J1746" s="273"/>
      <c r="K1746" s="273"/>
      <c r="L1746" s="271">
        <v>2739.7742750000002</v>
      </c>
      <c r="M1746" s="272">
        <v>630.14808325000013</v>
      </c>
    </row>
    <row r="1747" spans="1:13" x14ac:dyDescent="0.3">
      <c r="A1747" s="266" t="s">
        <v>1775</v>
      </c>
      <c r="B1747" s="267">
        <v>1000003182</v>
      </c>
      <c r="C1747" s="267">
        <v>1000003183</v>
      </c>
      <c r="D1747" s="268" t="s">
        <v>60</v>
      </c>
      <c r="E1747" s="268" t="s">
        <v>60</v>
      </c>
      <c r="F1747" s="269"/>
      <c r="G1747" s="269"/>
      <c r="H1747" s="268" t="s">
        <v>60</v>
      </c>
      <c r="I1747" s="268" t="s">
        <v>60</v>
      </c>
      <c r="J1747" s="273"/>
      <c r="K1747" s="273"/>
      <c r="L1747" s="271">
        <v>2739.7742750000002</v>
      </c>
      <c r="M1747" s="272">
        <v>630.14808325000013</v>
      </c>
    </row>
    <row r="1748" spans="1:13" ht="24" x14ac:dyDescent="0.3">
      <c r="A1748" s="266" t="s">
        <v>1776</v>
      </c>
      <c r="B1748" s="267">
        <v>1000023935</v>
      </c>
      <c r="C1748" s="267">
        <v>1000023936</v>
      </c>
      <c r="D1748" s="268" t="s">
        <v>60</v>
      </c>
      <c r="E1748" s="268" t="s">
        <v>60</v>
      </c>
      <c r="F1748" s="269"/>
      <c r="G1748" s="269"/>
      <c r="H1748" s="268" t="s">
        <v>60</v>
      </c>
      <c r="I1748" s="268" t="s">
        <v>60</v>
      </c>
      <c r="J1748" s="273"/>
      <c r="K1748" s="273"/>
      <c r="L1748" s="271">
        <v>13753.368247499999</v>
      </c>
      <c r="M1748" s="272">
        <v>3163.2746969249997</v>
      </c>
    </row>
    <row r="1749" spans="1:13" ht="24" x14ac:dyDescent="0.3">
      <c r="A1749" s="266" t="s">
        <v>1777</v>
      </c>
      <c r="B1749" s="267">
        <v>1000023939</v>
      </c>
      <c r="C1749" s="267">
        <v>1000023940</v>
      </c>
      <c r="D1749" s="268" t="s">
        <v>60</v>
      </c>
      <c r="E1749" s="268" t="s">
        <v>60</v>
      </c>
      <c r="F1749" s="269"/>
      <c r="G1749" s="269"/>
      <c r="H1749" s="268" t="s">
        <v>60</v>
      </c>
      <c r="I1749" s="268" t="s">
        <v>60</v>
      </c>
      <c r="J1749" s="273"/>
      <c r="K1749" s="273"/>
      <c r="L1749" s="271">
        <v>12503.6728425</v>
      </c>
      <c r="M1749" s="272">
        <v>2875.8447537750003</v>
      </c>
    </row>
    <row r="1750" spans="1:13" ht="24" x14ac:dyDescent="0.3">
      <c r="A1750" s="266" t="s">
        <v>1778</v>
      </c>
      <c r="B1750" s="267">
        <v>1000023931</v>
      </c>
      <c r="C1750" s="267">
        <v>1000023932</v>
      </c>
      <c r="D1750" s="268" t="s">
        <v>60</v>
      </c>
      <c r="E1750" s="268" t="s">
        <v>60</v>
      </c>
      <c r="F1750" s="269"/>
      <c r="G1750" s="269"/>
      <c r="H1750" s="268" t="s">
        <v>60</v>
      </c>
      <c r="I1750" s="268" t="s">
        <v>60</v>
      </c>
      <c r="J1750" s="273"/>
      <c r="K1750" s="273"/>
      <c r="L1750" s="271">
        <v>41674.43028</v>
      </c>
      <c r="M1750" s="272">
        <v>9585.1189644000006</v>
      </c>
    </row>
    <row r="1751" spans="1:13" ht="24" x14ac:dyDescent="0.3">
      <c r="A1751" s="266" t="s">
        <v>1779</v>
      </c>
      <c r="B1751" s="267">
        <v>1000023947</v>
      </c>
      <c r="C1751" s="267">
        <v>1000023948</v>
      </c>
      <c r="D1751" s="268" t="s">
        <v>60</v>
      </c>
      <c r="E1751" s="268" t="s">
        <v>60</v>
      </c>
      <c r="F1751" s="269"/>
      <c r="G1751" s="269"/>
      <c r="H1751" s="268" t="s">
        <v>60</v>
      </c>
      <c r="I1751" s="268" t="s">
        <v>60</v>
      </c>
      <c r="J1751" s="273"/>
      <c r="K1751" s="273"/>
      <c r="L1751" s="271">
        <v>13753.368247499999</v>
      </c>
      <c r="M1751" s="272">
        <v>3163.2746969249997</v>
      </c>
    </row>
    <row r="1752" spans="1:13" ht="24" x14ac:dyDescent="0.3">
      <c r="A1752" s="266" t="s">
        <v>1780</v>
      </c>
      <c r="B1752" s="267">
        <v>1000023951</v>
      </c>
      <c r="C1752" s="267">
        <v>1000023952</v>
      </c>
      <c r="D1752" s="268" t="s">
        <v>60</v>
      </c>
      <c r="E1752" s="268" t="s">
        <v>60</v>
      </c>
      <c r="F1752" s="269"/>
      <c r="G1752" s="269"/>
      <c r="H1752" s="268" t="s">
        <v>60</v>
      </c>
      <c r="I1752" s="268" t="s">
        <v>60</v>
      </c>
      <c r="J1752" s="273"/>
      <c r="K1752" s="273"/>
      <c r="L1752" s="271">
        <v>12503.6728425</v>
      </c>
      <c r="M1752" s="272">
        <v>2875.8447537750003</v>
      </c>
    </row>
    <row r="1753" spans="1:13" ht="24" x14ac:dyDescent="0.3">
      <c r="A1753" s="266" t="s">
        <v>1781</v>
      </c>
      <c r="B1753" s="267">
        <v>1000023943</v>
      </c>
      <c r="C1753" s="267">
        <v>1000023944</v>
      </c>
      <c r="D1753" s="268" t="s">
        <v>60</v>
      </c>
      <c r="E1753" s="268" t="s">
        <v>60</v>
      </c>
      <c r="F1753" s="269"/>
      <c r="G1753" s="269"/>
      <c r="H1753" s="268" t="s">
        <v>60</v>
      </c>
      <c r="I1753" s="268" t="s">
        <v>60</v>
      </c>
      <c r="J1753" s="273"/>
      <c r="K1753" s="273"/>
      <c r="L1753" s="271">
        <v>41674.43028</v>
      </c>
      <c r="M1753" s="272">
        <v>9585.1189644000006</v>
      </c>
    </row>
    <row r="1754" spans="1:13" ht="24" x14ac:dyDescent="0.3">
      <c r="A1754" s="266" t="s">
        <v>1782</v>
      </c>
      <c r="B1754" s="267">
        <v>1000023921</v>
      </c>
      <c r="C1754" s="267">
        <v>1000023922</v>
      </c>
      <c r="D1754" s="268" t="s">
        <v>60</v>
      </c>
      <c r="E1754" s="268" t="s">
        <v>60</v>
      </c>
      <c r="F1754" s="269"/>
      <c r="G1754" s="269"/>
      <c r="H1754" s="268" t="s">
        <v>60</v>
      </c>
      <c r="I1754" s="268" t="s">
        <v>60</v>
      </c>
      <c r="J1754" s="273"/>
      <c r="K1754" s="273"/>
      <c r="L1754" s="271">
        <v>5894.6206200000006</v>
      </c>
      <c r="M1754" s="272">
        <v>1355.7627426000001</v>
      </c>
    </row>
    <row r="1755" spans="1:13" ht="24" x14ac:dyDescent="0.3">
      <c r="A1755" s="266" t="s">
        <v>1783</v>
      </c>
      <c r="B1755" s="267">
        <v>1000023917</v>
      </c>
      <c r="C1755" s="267">
        <v>1000023918</v>
      </c>
      <c r="D1755" s="268" t="s">
        <v>60</v>
      </c>
      <c r="E1755" s="268" t="s">
        <v>60</v>
      </c>
      <c r="F1755" s="269"/>
      <c r="G1755" s="269"/>
      <c r="H1755" s="268" t="s">
        <v>60</v>
      </c>
      <c r="I1755" s="268" t="s">
        <v>60</v>
      </c>
      <c r="J1755" s="273"/>
      <c r="K1755" s="273"/>
      <c r="L1755" s="271">
        <v>17860.7900625</v>
      </c>
      <c r="M1755" s="272">
        <v>4107.9817143750006</v>
      </c>
    </row>
    <row r="1756" spans="1:13" x14ac:dyDescent="0.3">
      <c r="A1756" s="266" t="s">
        <v>1784</v>
      </c>
      <c r="B1756" s="267">
        <v>1000023965</v>
      </c>
      <c r="C1756" s="267">
        <v>1000023966</v>
      </c>
      <c r="D1756" s="268" t="s">
        <v>60</v>
      </c>
      <c r="E1756" s="268" t="s">
        <v>60</v>
      </c>
      <c r="F1756" s="269"/>
      <c r="G1756" s="269"/>
      <c r="H1756" s="268" t="s">
        <v>60</v>
      </c>
      <c r="I1756" s="268" t="s">
        <v>60</v>
      </c>
      <c r="J1756" s="273"/>
      <c r="K1756" s="273"/>
      <c r="L1756" s="271">
        <v>5894.6206200000006</v>
      </c>
      <c r="M1756" s="272">
        <v>1355.7627426000001</v>
      </c>
    </row>
    <row r="1757" spans="1:13" x14ac:dyDescent="0.3">
      <c r="A1757" s="266" t="s">
        <v>1785</v>
      </c>
      <c r="B1757" s="267">
        <v>1000023969</v>
      </c>
      <c r="C1757" s="267">
        <v>1000023970</v>
      </c>
      <c r="D1757" s="268" t="s">
        <v>60</v>
      </c>
      <c r="E1757" s="268" t="s">
        <v>60</v>
      </c>
      <c r="F1757" s="269"/>
      <c r="G1757" s="269"/>
      <c r="H1757" s="268" t="s">
        <v>60</v>
      </c>
      <c r="I1757" s="268" t="s">
        <v>60</v>
      </c>
      <c r="J1757" s="273"/>
      <c r="K1757" s="273"/>
      <c r="L1757" s="271">
        <v>5360.1033499999994</v>
      </c>
      <c r="M1757" s="272">
        <v>1232.8237704999999</v>
      </c>
    </row>
    <row r="1758" spans="1:13" x14ac:dyDescent="0.3">
      <c r="A1758" s="266" t="s">
        <v>1786</v>
      </c>
      <c r="B1758" s="267">
        <v>1000023961</v>
      </c>
      <c r="C1758" s="267">
        <v>1000023962</v>
      </c>
      <c r="D1758" s="268" t="s">
        <v>60</v>
      </c>
      <c r="E1758" s="268" t="s">
        <v>60</v>
      </c>
      <c r="F1758" s="269"/>
      <c r="G1758" s="269"/>
      <c r="H1758" s="268" t="s">
        <v>60</v>
      </c>
      <c r="I1758" s="268" t="s">
        <v>60</v>
      </c>
      <c r="J1758" s="273"/>
      <c r="K1758" s="273"/>
      <c r="L1758" s="271">
        <v>17860.7900625</v>
      </c>
      <c r="M1758" s="272">
        <v>4107.9817143750006</v>
      </c>
    </row>
    <row r="1759" spans="1:13" x14ac:dyDescent="0.3">
      <c r="A1759" s="266" t="s">
        <v>1787</v>
      </c>
      <c r="B1759" s="267">
        <v>1000024001</v>
      </c>
      <c r="C1759" s="267">
        <v>1000024002</v>
      </c>
      <c r="D1759" s="268" t="s">
        <v>60</v>
      </c>
      <c r="E1759" s="268" t="s">
        <v>60</v>
      </c>
      <c r="F1759" s="269"/>
      <c r="G1759" s="269"/>
      <c r="H1759" s="268" t="s">
        <v>60</v>
      </c>
      <c r="I1759" s="268" t="s">
        <v>60</v>
      </c>
      <c r="J1759" s="273"/>
      <c r="K1759" s="273"/>
      <c r="L1759" s="271">
        <v>13753.368247499999</v>
      </c>
      <c r="M1759" s="272">
        <v>3163.2746969249997</v>
      </c>
    </row>
    <row r="1760" spans="1:13" x14ac:dyDescent="0.3">
      <c r="A1760" s="266" t="s">
        <v>1788</v>
      </c>
      <c r="B1760" s="267">
        <v>1000024005</v>
      </c>
      <c r="C1760" s="267">
        <v>1000024006</v>
      </c>
      <c r="D1760" s="268" t="s">
        <v>60</v>
      </c>
      <c r="E1760" s="268" t="s">
        <v>60</v>
      </c>
      <c r="F1760" s="269"/>
      <c r="G1760" s="269"/>
      <c r="H1760" s="268" t="s">
        <v>60</v>
      </c>
      <c r="I1760" s="268" t="s">
        <v>60</v>
      </c>
      <c r="J1760" s="273"/>
      <c r="K1760" s="273"/>
      <c r="L1760" s="271">
        <v>12503.6728425</v>
      </c>
      <c r="M1760" s="272">
        <v>2875.8447537750003</v>
      </c>
    </row>
    <row r="1761" spans="1:13" x14ac:dyDescent="0.3">
      <c r="A1761" s="266" t="s">
        <v>1789</v>
      </c>
      <c r="B1761" s="267">
        <v>1000023997</v>
      </c>
      <c r="C1761" s="267">
        <v>1000023998</v>
      </c>
      <c r="D1761" s="268" t="s">
        <v>60</v>
      </c>
      <c r="E1761" s="268" t="s">
        <v>60</v>
      </c>
      <c r="F1761" s="269"/>
      <c r="G1761" s="269"/>
      <c r="H1761" s="268" t="s">
        <v>60</v>
      </c>
      <c r="I1761" s="268" t="s">
        <v>60</v>
      </c>
      <c r="J1761" s="273"/>
      <c r="K1761" s="273"/>
      <c r="L1761" s="271">
        <v>41674.43028</v>
      </c>
      <c r="M1761" s="272">
        <v>9585.1189644000006</v>
      </c>
    </row>
    <row r="1762" spans="1:13" ht="24" x14ac:dyDescent="0.3">
      <c r="A1762" s="266" t="s">
        <v>1790</v>
      </c>
      <c r="B1762" s="267">
        <v>1000023909</v>
      </c>
      <c r="C1762" s="267">
        <v>1000023910</v>
      </c>
      <c r="D1762" s="268" t="s">
        <v>60</v>
      </c>
      <c r="E1762" s="268" t="s">
        <v>60</v>
      </c>
      <c r="F1762" s="269"/>
      <c r="G1762" s="269"/>
      <c r="H1762" s="268" t="s">
        <v>60</v>
      </c>
      <c r="I1762" s="268" t="s">
        <v>60</v>
      </c>
      <c r="J1762" s="273"/>
      <c r="K1762" s="273"/>
      <c r="L1762" s="271">
        <v>5894.6206200000006</v>
      </c>
      <c r="M1762" s="272">
        <v>1355.7627426000001</v>
      </c>
    </row>
    <row r="1763" spans="1:13" ht="24" x14ac:dyDescent="0.3">
      <c r="A1763" s="266" t="s">
        <v>1791</v>
      </c>
      <c r="B1763" s="267">
        <v>1000023913</v>
      </c>
      <c r="C1763" s="267">
        <v>1000023914</v>
      </c>
      <c r="D1763" s="268" t="s">
        <v>60</v>
      </c>
      <c r="E1763" s="268" t="s">
        <v>60</v>
      </c>
      <c r="F1763" s="269"/>
      <c r="G1763" s="269"/>
      <c r="H1763" s="268" t="s">
        <v>60</v>
      </c>
      <c r="I1763" s="268" t="s">
        <v>60</v>
      </c>
      <c r="J1763" s="273"/>
      <c r="K1763" s="273"/>
      <c r="L1763" s="271">
        <v>5360.1033499999994</v>
      </c>
      <c r="M1763" s="272">
        <v>1232.8237704999999</v>
      </c>
    </row>
    <row r="1764" spans="1:13" ht="24" x14ac:dyDescent="0.3">
      <c r="A1764" s="266" t="s">
        <v>1792</v>
      </c>
      <c r="B1764" s="267">
        <v>1000023905</v>
      </c>
      <c r="C1764" s="267">
        <v>1000023906</v>
      </c>
      <c r="D1764" s="268" t="s">
        <v>60</v>
      </c>
      <c r="E1764" s="268" t="s">
        <v>60</v>
      </c>
      <c r="F1764" s="269"/>
      <c r="G1764" s="269"/>
      <c r="H1764" s="268" t="s">
        <v>60</v>
      </c>
      <c r="I1764" s="268" t="s">
        <v>60</v>
      </c>
      <c r="J1764" s="273"/>
      <c r="K1764" s="273"/>
      <c r="L1764" s="271">
        <v>17860.7900625</v>
      </c>
      <c r="M1764" s="272">
        <v>4107.9817143750006</v>
      </c>
    </row>
    <row r="1765" spans="1:13" x14ac:dyDescent="0.3">
      <c r="A1765" s="266" t="s">
        <v>1793</v>
      </c>
      <c r="B1765" s="267">
        <v>1000021889</v>
      </c>
      <c r="C1765" s="267">
        <v>1000021890</v>
      </c>
      <c r="D1765" s="268" t="s">
        <v>60</v>
      </c>
      <c r="E1765" s="268" t="s">
        <v>60</v>
      </c>
      <c r="F1765" s="269"/>
      <c r="G1765" s="269"/>
      <c r="H1765" s="268" t="s">
        <v>60</v>
      </c>
      <c r="I1765" s="268" t="s">
        <v>60</v>
      </c>
      <c r="J1765" s="273"/>
      <c r="K1765" s="273"/>
      <c r="L1765" s="271">
        <v>91589.832827499995</v>
      </c>
      <c r="M1765" s="272">
        <v>21065.661550325</v>
      </c>
    </row>
    <row r="1766" spans="1:13" x14ac:dyDescent="0.3">
      <c r="A1766" s="266" t="s">
        <v>1794</v>
      </c>
      <c r="B1766" s="267">
        <v>1000021914</v>
      </c>
      <c r="C1766" s="267">
        <v>1000021915</v>
      </c>
      <c r="D1766" s="268" t="s">
        <v>60</v>
      </c>
      <c r="E1766" s="268" t="s">
        <v>60</v>
      </c>
      <c r="F1766" s="269"/>
      <c r="G1766" s="269"/>
      <c r="H1766" s="268" t="s">
        <v>60</v>
      </c>
      <c r="I1766" s="268" t="s">
        <v>60</v>
      </c>
      <c r="J1766" s="273"/>
      <c r="K1766" s="273"/>
      <c r="L1766" s="271">
        <v>1466.18983</v>
      </c>
      <c r="M1766" s="272">
        <v>337.22366090000003</v>
      </c>
    </row>
    <row r="1767" spans="1:13" x14ac:dyDescent="0.3">
      <c r="A1767" s="266" t="s">
        <v>1795</v>
      </c>
      <c r="B1767" s="267">
        <v>1000021897</v>
      </c>
      <c r="C1767" s="267">
        <v>1000021898</v>
      </c>
      <c r="D1767" s="268" t="s">
        <v>60</v>
      </c>
      <c r="E1767" s="268" t="s">
        <v>60</v>
      </c>
      <c r="F1767" s="269"/>
      <c r="G1767" s="269"/>
      <c r="H1767" s="268" t="s">
        <v>60</v>
      </c>
      <c r="I1767" s="268" t="s">
        <v>60</v>
      </c>
      <c r="J1767" s="273"/>
      <c r="K1767" s="273"/>
      <c r="L1767" s="271">
        <v>184.3935275</v>
      </c>
      <c r="M1767" s="272">
        <v>42.410511325000002</v>
      </c>
    </row>
    <row r="1768" spans="1:13" x14ac:dyDescent="0.3">
      <c r="A1768" s="266" t="s">
        <v>1796</v>
      </c>
      <c r="B1768" s="267">
        <v>1000021916</v>
      </c>
      <c r="C1768" s="267">
        <v>1000021917</v>
      </c>
      <c r="D1768" s="268" t="s">
        <v>60</v>
      </c>
      <c r="E1768" s="268" t="s">
        <v>60</v>
      </c>
      <c r="F1768" s="269"/>
      <c r="G1768" s="269"/>
      <c r="H1768" s="268" t="s">
        <v>60</v>
      </c>
      <c r="I1768" s="268" t="s">
        <v>60</v>
      </c>
      <c r="J1768" s="273"/>
      <c r="K1768" s="273"/>
      <c r="L1768" s="271">
        <v>18.3646995</v>
      </c>
      <c r="M1768" s="272">
        <v>4.2238808850000007</v>
      </c>
    </row>
    <row r="1769" spans="1:13" x14ac:dyDescent="0.3">
      <c r="A1769" s="266" t="s">
        <v>1797</v>
      </c>
      <c r="B1769" s="267">
        <v>1000005212</v>
      </c>
      <c r="C1769" s="267">
        <v>1000005213</v>
      </c>
      <c r="D1769" s="268" t="s">
        <v>60</v>
      </c>
      <c r="E1769" s="268" t="s">
        <v>60</v>
      </c>
      <c r="F1769" s="269"/>
      <c r="G1769" s="269"/>
      <c r="H1769" s="268" t="s">
        <v>60</v>
      </c>
      <c r="I1769" s="268" t="s">
        <v>60</v>
      </c>
      <c r="J1769" s="273"/>
      <c r="K1769" s="273"/>
      <c r="L1769" s="271">
        <v>24959.567605</v>
      </c>
      <c r="M1769" s="272">
        <v>5740.7005491500004</v>
      </c>
    </row>
    <row r="1770" spans="1:13" x14ac:dyDescent="0.3">
      <c r="A1770" s="266" t="s">
        <v>1798</v>
      </c>
      <c r="B1770" s="267">
        <v>1000029497</v>
      </c>
      <c r="C1770" s="267">
        <v>1000029498</v>
      </c>
      <c r="D1770" s="268" t="s">
        <v>60</v>
      </c>
      <c r="E1770" s="268" t="s">
        <v>60</v>
      </c>
      <c r="F1770" s="269"/>
      <c r="G1770" s="269"/>
      <c r="H1770" s="268" t="s">
        <v>60</v>
      </c>
      <c r="I1770" s="268" t="s">
        <v>60</v>
      </c>
      <c r="J1770" s="273"/>
      <c r="K1770" s="273"/>
      <c r="L1770" s="271">
        <v>1245.21621</v>
      </c>
      <c r="M1770" s="272">
        <v>286.39972830000005</v>
      </c>
    </row>
    <row r="1771" spans="1:13" x14ac:dyDescent="0.3">
      <c r="A1771" s="266" t="s">
        <v>1799</v>
      </c>
      <c r="B1771" s="267">
        <v>1000024013</v>
      </c>
      <c r="C1771" s="267">
        <v>1000024014</v>
      </c>
      <c r="D1771" s="268" t="s">
        <v>60</v>
      </c>
      <c r="E1771" s="268" t="s">
        <v>60</v>
      </c>
      <c r="F1771" s="269"/>
      <c r="G1771" s="269"/>
      <c r="H1771" s="268" t="s">
        <v>60</v>
      </c>
      <c r="I1771" s="268" t="s">
        <v>60</v>
      </c>
      <c r="J1771" s="273"/>
      <c r="K1771" s="273"/>
      <c r="L1771" s="271">
        <v>13753.368247499999</v>
      </c>
      <c r="M1771" s="272">
        <v>3163.2746969249997</v>
      </c>
    </row>
    <row r="1772" spans="1:13" x14ac:dyDescent="0.3">
      <c r="A1772" s="266" t="s">
        <v>1800</v>
      </c>
      <c r="B1772" s="267">
        <v>1000024017</v>
      </c>
      <c r="C1772" s="267">
        <v>1000024018</v>
      </c>
      <c r="D1772" s="268" t="s">
        <v>60</v>
      </c>
      <c r="E1772" s="268" t="s">
        <v>60</v>
      </c>
      <c r="F1772" s="269"/>
      <c r="G1772" s="269"/>
      <c r="H1772" s="268" t="s">
        <v>60</v>
      </c>
      <c r="I1772" s="268" t="s">
        <v>60</v>
      </c>
      <c r="J1772" s="273"/>
      <c r="K1772" s="273"/>
      <c r="L1772" s="271">
        <v>12503.6728425</v>
      </c>
      <c r="M1772" s="272">
        <v>2875.8447537750003</v>
      </c>
    </row>
    <row r="1773" spans="1:13" x14ac:dyDescent="0.3">
      <c r="A1773" s="266" t="s">
        <v>1801</v>
      </c>
      <c r="B1773" s="267">
        <v>1000024009</v>
      </c>
      <c r="C1773" s="267">
        <v>1000024010</v>
      </c>
      <c r="D1773" s="268" t="s">
        <v>60</v>
      </c>
      <c r="E1773" s="268" t="s">
        <v>60</v>
      </c>
      <c r="F1773" s="269"/>
      <c r="G1773" s="269"/>
      <c r="H1773" s="268" t="s">
        <v>60</v>
      </c>
      <c r="I1773" s="268" t="s">
        <v>60</v>
      </c>
      <c r="J1773" s="273"/>
      <c r="K1773" s="273"/>
      <c r="L1773" s="271">
        <v>41674.43028</v>
      </c>
      <c r="M1773" s="272">
        <v>9585.1189644000006</v>
      </c>
    </row>
    <row r="1774" spans="1:13" x14ac:dyDescent="0.3">
      <c r="A1774" s="266" t="s">
        <v>1802</v>
      </c>
      <c r="B1774" s="267">
        <v>1000043793</v>
      </c>
      <c r="C1774" s="267">
        <v>1000043794</v>
      </c>
      <c r="D1774" s="268" t="s">
        <v>60</v>
      </c>
      <c r="E1774" s="268" t="s">
        <v>60</v>
      </c>
      <c r="F1774" s="269"/>
      <c r="G1774" s="269"/>
      <c r="H1774" s="268" t="s">
        <v>60</v>
      </c>
      <c r="I1774" s="268" t="s">
        <v>60</v>
      </c>
      <c r="J1774" s="273"/>
      <c r="K1774" s="273"/>
      <c r="L1774" s="271">
        <v>209.77563249999997</v>
      </c>
      <c r="M1774" s="272">
        <v>48.248395474999995</v>
      </c>
    </row>
    <row r="1775" spans="1:13" x14ac:dyDescent="0.3">
      <c r="A1775" s="266" t="s">
        <v>1803</v>
      </c>
      <c r="B1775" s="267">
        <v>1000043785</v>
      </c>
      <c r="C1775" s="267">
        <v>1000043786</v>
      </c>
      <c r="D1775" s="268" t="s">
        <v>60</v>
      </c>
      <c r="E1775" s="268" t="s">
        <v>60</v>
      </c>
      <c r="F1775" s="269"/>
      <c r="G1775" s="269"/>
      <c r="H1775" s="268" t="s">
        <v>60</v>
      </c>
      <c r="I1775" s="268" t="s">
        <v>60</v>
      </c>
      <c r="J1775" s="273"/>
      <c r="K1775" s="273"/>
      <c r="L1775" s="271">
        <v>158.26489000000001</v>
      </c>
      <c r="M1775" s="272">
        <v>36.400924700000004</v>
      </c>
    </row>
    <row r="1776" spans="1:13" x14ac:dyDescent="0.3">
      <c r="A1776" s="266" t="s">
        <v>1804</v>
      </c>
      <c r="B1776" s="267">
        <v>1000043769</v>
      </c>
      <c r="C1776" s="267">
        <v>1000043770</v>
      </c>
      <c r="D1776" s="268" t="s">
        <v>60</v>
      </c>
      <c r="E1776" s="268" t="s">
        <v>60</v>
      </c>
      <c r="F1776" s="269"/>
      <c r="G1776" s="269"/>
      <c r="H1776" s="268" t="s">
        <v>60</v>
      </c>
      <c r="I1776" s="268" t="s">
        <v>60</v>
      </c>
      <c r="J1776" s="273"/>
      <c r="K1776" s="273"/>
      <c r="L1776" s="271">
        <v>105.26108249999999</v>
      </c>
      <c r="M1776" s="272">
        <v>24.210048974999999</v>
      </c>
    </row>
    <row r="1777" spans="1:13" x14ac:dyDescent="0.3">
      <c r="A1777" s="266" t="s">
        <v>1805</v>
      </c>
      <c r="B1777" s="267">
        <v>1000043787</v>
      </c>
      <c r="C1777" s="267">
        <v>1000043788</v>
      </c>
      <c r="D1777" s="268" t="s">
        <v>60</v>
      </c>
      <c r="E1777" s="268" t="s">
        <v>60</v>
      </c>
      <c r="F1777" s="269"/>
      <c r="G1777" s="269"/>
      <c r="H1777" s="268" t="s">
        <v>60</v>
      </c>
      <c r="I1777" s="268" t="s">
        <v>60</v>
      </c>
      <c r="J1777" s="273"/>
      <c r="K1777" s="273"/>
      <c r="L1777" s="271">
        <v>895.83899999999994</v>
      </c>
      <c r="M1777" s="272">
        <v>206.04297</v>
      </c>
    </row>
    <row r="1778" spans="1:13" x14ac:dyDescent="0.3">
      <c r="A1778" s="266" t="s">
        <v>1806</v>
      </c>
      <c r="B1778" s="267">
        <v>1000043789</v>
      </c>
      <c r="C1778" s="267">
        <v>1000043790</v>
      </c>
      <c r="D1778" s="268" t="s">
        <v>60</v>
      </c>
      <c r="E1778" s="268" t="s">
        <v>60</v>
      </c>
      <c r="F1778" s="269"/>
      <c r="G1778" s="269"/>
      <c r="H1778" s="268" t="s">
        <v>60</v>
      </c>
      <c r="I1778" s="268" t="s">
        <v>60</v>
      </c>
      <c r="J1778" s="273"/>
      <c r="K1778" s="273"/>
      <c r="L1778" s="271">
        <v>300.10606499999994</v>
      </c>
      <c r="M1778" s="272">
        <v>69.024394949999987</v>
      </c>
    </row>
    <row r="1779" spans="1:13" x14ac:dyDescent="0.3">
      <c r="A1779" s="266" t="s">
        <v>1807</v>
      </c>
      <c r="B1779" s="267">
        <v>1000043779</v>
      </c>
      <c r="C1779" s="267">
        <v>1000043780</v>
      </c>
      <c r="D1779" s="268" t="s">
        <v>60</v>
      </c>
      <c r="E1779" s="268" t="s">
        <v>60</v>
      </c>
      <c r="F1779" s="269"/>
      <c r="G1779" s="269"/>
      <c r="H1779" s="268" t="s">
        <v>60</v>
      </c>
      <c r="I1779" s="268" t="s">
        <v>60</v>
      </c>
      <c r="J1779" s="273"/>
      <c r="K1779" s="273"/>
      <c r="L1779" s="271">
        <v>671.87924999999996</v>
      </c>
      <c r="M1779" s="272">
        <v>154.5322275</v>
      </c>
    </row>
    <row r="1780" spans="1:13" x14ac:dyDescent="0.3">
      <c r="A1780" s="266" t="s">
        <v>1808</v>
      </c>
      <c r="B1780" s="267">
        <v>1000043781</v>
      </c>
      <c r="C1780" s="267">
        <v>1000043782</v>
      </c>
      <c r="D1780" s="268" t="s">
        <v>60</v>
      </c>
      <c r="E1780" s="268" t="s">
        <v>60</v>
      </c>
      <c r="F1780" s="269"/>
      <c r="G1780" s="269"/>
      <c r="H1780" s="268" t="s">
        <v>60</v>
      </c>
      <c r="I1780" s="268" t="s">
        <v>60</v>
      </c>
      <c r="J1780" s="273"/>
      <c r="K1780" s="273"/>
      <c r="L1780" s="271">
        <v>224.70628249999999</v>
      </c>
      <c r="M1780" s="272">
        <v>51.682444974999996</v>
      </c>
    </row>
    <row r="1781" spans="1:13" x14ac:dyDescent="0.3">
      <c r="A1781" s="266" t="s">
        <v>1809</v>
      </c>
      <c r="B1781" s="267">
        <v>1000043753</v>
      </c>
      <c r="C1781" s="267">
        <v>1000043754</v>
      </c>
      <c r="D1781" s="268" t="s">
        <v>60</v>
      </c>
      <c r="E1781" s="268" t="s">
        <v>60</v>
      </c>
      <c r="F1781" s="269"/>
      <c r="G1781" s="269"/>
      <c r="H1781" s="268" t="s">
        <v>60</v>
      </c>
      <c r="I1781" s="268" t="s">
        <v>60</v>
      </c>
      <c r="J1781" s="273"/>
      <c r="K1781" s="273"/>
      <c r="L1781" s="271">
        <v>448.66603249999997</v>
      </c>
      <c r="M1781" s="272">
        <v>103.193187475</v>
      </c>
    </row>
    <row r="1782" spans="1:13" x14ac:dyDescent="0.3">
      <c r="A1782" s="266" t="s">
        <v>1810</v>
      </c>
      <c r="B1782" s="267">
        <v>1000043755</v>
      </c>
      <c r="C1782" s="267">
        <v>1000043756</v>
      </c>
      <c r="D1782" s="268" t="s">
        <v>60</v>
      </c>
      <c r="E1782" s="268" t="s">
        <v>60</v>
      </c>
      <c r="F1782" s="269"/>
      <c r="G1782" s="269"/>
      <c r="H1782" s="268" t="s">
        <v>60</v>
      </c>
      <c r="I1782" s="268" t="s">
        <v>60</v>
      </c>
      <c r="J1782" s="273"/>
      <c r="K1782" s="273"/>
      <c r="L1782" s="271">
        <v>150.05303249999997</v>
      </c>
      <c r="M1782" s="272">
        <v>34.512197474999994</v>
      </c>
    </row>
    <row r="1783" spans="1:13" x14ac:dyDescent="0.3">
      <c r="A1783" s="266" t="s">
        <v>1811</v>
      </c>
      <c r="B1783" s="267">
        <v>1000043773</v>
      </c>
      <c r="C1783" s="267">
        <v>1000043774</v>
      </c>
      <c r="D1783" s="268" t="s">
        <v>60</v>
      </c>
      <c r="E1783" s="268" t="s">
        <v>60</v>
      </c>
      <c r="F1783" s="269"/>
      <c r="G1783" s="269"/>
      <c r="H1783" s="268" t="s">
        <v>60</v>
      </c>
      <c r="I1783" s="268" t="s">
        <v>60</v>
      </c>
      <c r="J1783" s="273"/>
      <c r="K1783" s="273"/>
      <c r="L1783" s="271">
        <v>688.30296499999997</v>
      </c>
      <c r="M1783" s="272">
        <v>158.30968195</v>
      </c>
    </row>
    <row r="1784" spans="1:13" x14ac:dyDescent="0.3">
      <c r="A1784" s="266" t="s">
        <v>1812</v>
      </c>
      <c r="B1784" s="267">
        <v>1000042428</v>
      </c>
      <c r="C1784" s="267">
        <v>1000042436</v>
      </c>
      <c r="D1784" s="268" t="s">
        <v>60</v>
      </c>
      <c r="E1784" s="268" t="s">
        <v>60</v>
      </c>
      <c r="F1784" s="269"/>
      <c r="G1784" s="269"/>
      <c r="H1784" s="268" t="s">
        <v>60</v>
      </c>
      <c r="I1784" s="268" t="s">
        <v>60</v>
      </c>
      <c r="J1784" s="273"/>
      <c r="K1784" s="273"/>
      <c r="L1784" s="271">
        <v>165.73021499999999</v>
      </c>
      <c r="M1784" s="272">
        <v>38.117949449999998</v>
      </c>
    </row>
    <row r="1785" spans="1:13" x14ac:dyDescent="0.3">
      <c r="A1785" s="266" t="s">
        <v>1813</v>
      </c>
      <c r="B1785" s="267">
        <v>1000005904</v>
      </c>
      <c r="C1785" s="267">
        <v>1000005905</v>
      </c>
      <c r="D1785" s="268" t="s">
        <v>60</v>
      </c>
      <c r="E1785" s="268" t="s">
        <v>60</v>
      </c>
      <c r="F1785" s="269"/>
      <c r="G1785" s="269"/>
      <c r="H1785" s="268" t="s">
        <v>60</v>
      </c>
      <c r="I1785" s="268" t="s">
        <v>60</v>
      </c>
      <c r="J1785" s="273"/>
      <c r="K1785" s="273"/>
      <c r="L1785" s="271">
        <v>9159.2072424999988</v>
      </c>
      <c r="M1785" s="272">
        <v>2106.6176657749998</v>
      </c>
    </row>
    <row r="1786" spans="1:13" x14ac:dyDescent="0.3">
      <c r="A1786" s="266" t="s">
        <v>1814</v>
      </c>
      <c r="B1786" s="267">
        <v>1000003622</v>
      </c>
      <c r="C1786" s="267">
        <v>1000003623</v>
      </c>
      <c r="D1786" s="268" t="s">
        <v>60</v>
      </c>
      <c r="E1786" s="268" t="s">
        <v>60</v>
      </c>
      <c r="F1786" s="269"/>
      <c r="G1786" s="269"/>
      <c r="H1786" s="268" t="s">
        <v>60</v>
      </c>
      <c r="I1786" s="268" t="s">
        <v>60</v>
      </c>
      <c r="J1786" s="273"/>
      <c r="K1786" s="273"/>
      <c r="L1786" s="271">
        <v>4579.9768875</v>
      </c>
      <c r="M1786" s="272">
        <v>1053.3946841250001</v>
      </c>
    </row>
    <row r="1787" spans="1:13" x14ac:dyDescent="0.3">
      <c r="A1787" s="266" t="s">
        <v>1815</v>
      </c>
      <c r="B1787" s="267">
        <v>1000021282</v>
      </c>
      <c r="C1787" s="267">
        <v>1000021283</v>
      </c>
      <c r="D1787" s="268" t="s">
        <v>60</v>
      </c>
      <c r="E1787" s="268" t="s">
        <v>60</v>
      </c>
      <c r="F1787" s="269"/>
      <c r="G1787" s="269"/>
      <c r="H1787" s="268" t="s">
        <v>60</v>
      </c>
      <c r="I1787" s="268" t="s">
        <v>60</v>
      </c>
      <c r="J1787" s="273"/>
      <c r="K1787" s="273"/>
      <c r="L1787" s="271">
        <v>821.18574999999998</v>
      </c>
      <c r="M1787" s="272">
        <v>188.87272250000001</v>
      </c>
    </row>
    <row r="1788" spans="1:13" x14ac:dyDescent="0.3">
      <c r="A1788" s="266" t="s">
        <v>1816</v>
      </c>
      <c r="B1788" s="267">
        <v>1000021306</v>
      </c>
      <c r="C1788" s="267">
        <v>1000021307</v>
      </c>
      <c r="D1788" s="268" t="s">
        <v>60</v>
      </c>
      <c r="E1788" s="268" t="s">
        <v>60</v>
      </c>
      <c r="F1788" s="269"/>
      <c r="G1788" s="269"/>
      <c r="H1788" s="268" t="s">
        <v>60</v>
      </c>
      <c r="I1788" s="268" t="s">
        <v>60</v>
      </c>
      <c r="J1788" s="273"/>
      <c r="K1788" s="273"/>
      <c r="L1788" s="271">
        <v>394.91569249999998</v>
      </c>
      <c r="M1788" s="272">
        <v>90.830609275</v>
      </c>
    </row>
    <row r="1789" spans="1:13" x14ac:dyDescent="0.3">
      <c r="A1789" s="266" t="s">
        <v>1817</v>
      </c>
      <c r="B1789" s="267">
        <v>1000021298</v>
      </c>
      <c r="C1789" s="267">
        <v>1000021299</v>
      </c>
      <c r="D1789" s="268" t="s">
        <v>60</v>
      </c>
      <c r="E1789" s="268" t="s">
        <v>60</v>
      </c>
      <c r="F1789" s="269"/>
      <c r="G1789" s="269"/>
      <c r="H1789" s="268" t="s">
        <v>60</v>
      </c>
      <c r="I1789" s="268" t="s">
        <v>60</v>
      </c>
      <c r="J1789" s="273"/>
      <c r="K1789" s="273"/>
      <c r="L1789" s="271">
        <v>2638.9923874999999</v>
      </c>
      <c r="M1789" s="272">
        <v>606.96824912500006</v>
      </c>
    </row>
    <row r="1790" spans="1:13" x14ac:dyDescent="0.3">
      <c r="A1790" s="266" t="s">
        <v>1818</v>
      </c>
      <c r="B1790" s="267">
        <v>1000021320</v>
      </c>
      <c r="C1790" s="267">
        <v>1000021321</v>
      </c>
      <c r="D1790" s="268" t="s">
        <v>60</v>
      </c>
      <c r="E1790" s="268" t="s">
        <v>60</v>
      </c>
      <c r="F1790" s="269"/>
      <c r="G1790" s="269"/>
      <c r="H1790" s="268" t="s">
        <v>60</v>
      </c>
      <c r="I1790" s="268" t="s">
        <v>60</v>
      </c>
      <c r="J1790" s="273"/>
      <c r="K1790" s="273"/>
      <c r="L1790" s="271">
        <v>1319.8694599999999</v>
      </c>
      <c r="M1790" s="272">
        <v>303.56997580000001</v>
      </c>
    </row>
    <row r="1791" spans="1:13" x14ac:dyDescent="0.3">
      <c r="A1791" s="266" t="s">
        <v>1819</v>
      </c>
      <c r="B1791" s="267">
        <v>1000021296</v>
      </c>
      <c r="C1791" s="267">
        <v>1000021297</v>
      </c>
      <c r="D1791" s="268" t="s">
        <v>60</v>
      </c>
      <c r="E1791" s="268" t="s">
        <v>60</v>
      </c>
      <c r="F1791" s="269"/>
      <c r="G1791" s="269"/>
      <c r="H1791" s="268" t="s">
        <v>60</v>
      </c>
      <c r="I1791" s="268" t="s">
        <v>60</v>
      </c>
      <c r="J1791" s="273"/>
      <c r="K1791" s="273"/>
      <c r="L1791" s="271">
        <v>7781.1082474999994</v>
      </c>
      <c r="M1791" s="272">
        <v>1789.654896925</v>
      </c>
    </row>
    <row r="1792" spans="1:13" x14ac:dyDescent="0.3">
      <c r="A1792" s="266" t="s">
        <v>1820</v>
      </c>
      <c r="B1792" s="267">
        <v>1000021318</v>
      </c>
      <c r="C1792" s="267">
        <v>1000021319</v>
      </c>
      <c r="D1792" s="268" t="s">
        <v>60</v>
      </c>
      <c r="E1792" s="268" t="s">
        <v>60</v>
      </c>
      <c r="F1792" s="269"/>
      <c r="G1792" s="269"/>
      <c r="H1792" s="268" t="s">
        <v>60</v>
      </c>
      <c r="I1792" s="268" t="s">
        <v>60</v>
      </c>
      <c r="J1792" s="273"/>
      <c r="K1792" s="273"/>
      <c r="L1792" s="271">
        <v>3740.8743574999999</v>
      </c>
      <c r="M1792" s="272">
        <v>860.40110222500005</v>
      </c>
    </row>
    <row r="1793" spans="1:13" x14ac:dyDescent="0.3">
      <c r="A1793" s="266" t="s">
        <v>1821</v>
      </c>
      <c r="B1793" s="267">
        <v>1000021300</v>
      </c>
      <c r="C1793" s="267">
        <v>1000021301</v>
      </c>
      <c r="D1793" s="268" t="s">
        <v>60</v>
      </c>
      <c r="E1793" s="268" t="s">
        <v>60</v>
      </c>
      <c r="F1793" s="269"/>
      <c r="G1793" s="269"/>
      <c r="H1793" s="268" t="s">
        <v>60</v>
      </c>
      <c r="I1793" s="268" t="s">
        <v>60</v>
      </c>
      <c r="J1793" s="273"/>
      <c r="K1793" s="273"/>
      <c r="L1793" s="271">
        <v>1669.9932025000001</v>
      </c>
      <c r="M1793" s="272">
        <v>384.09843657500005</v>
      </c>
    </row>
    <row r="1794" spans="1:13" x14ac:dyDescent="0.3">
      <c r="A1794" s="266" t="s">
        <v>1822</v>
      </c>
      <c r="B1794" s="267">
        <v>1000021322</v>
      </c>
      <c r="C1794" s="267">
        <v>1000021323</v>
      </c>
      <c r="D1794" s="268" t="s">
        <v>60</v>
      </c>
      <c r="E1794" s="268" t="s">
        <v>60</v>
      </c>
      <c r="F1794" s="269"/>
      <c r="G1794" s="269"/>
      <c r="H1794" s="268" t="s">
        <v>60</v>
      </c>
      <c r="I1794" s="268" t="s">
        <v>60</v>
      </c>
      <c r="J1794" s="273"/>
      <c r="K1794" s="273"/>
      <c r="L1794" s="271">
        <v>835.36986750000005</v>
      </c>
      <c r="M1794" s="272">
        <v>192.13506952500003</v>
      </c>
    </row>
    <row r="1795" spans="1:13" x14ac:dyDescent="0.3">
      <c r="A1795" s="266" t="s">
        <v>1823</v>
      </c>
      <c r="B1795" s="267">
        <v>1000021294</v>
      </c>
      <c r="C1795" s="267">
        <v>1000021295</v>
      </c>
      <c r="D1795" s="268" t="s">
        <v>60</v>
      </c>
      <c r="E1795" s="268" t="s">
        <v>60</v>
      </c>
      <c r="F1795" s="269"/>
      <c r="G1795" s="269"/>
      <c r="H1795" s="268" t="s">
        <v>60</v>
      </c>
      <c r="I1795" s="268" t="s">
        <v>60</v>
      </c>
      <c r="J1795" s="273"/>
      <c r="K1795" s="273"/>
      <c r="L1795" s="271">
        <v>8697.8501574999991</v>
      </c>
      <c r="M1795" s="272">
        <v>2000.5055362249998</v>
      </c>
    </row>
    <row r="1796" spans="1:13" x14ac:dyDescent="0.3">
      <c r="A1796" s="266" t="s">
        <v>1824</v>
      </c>
      <c r="B1796" s="267">
        <v>1000021316</v>
      </c>
      <c r="C1796" s="267">
        <v>1000021317</v>
      </c>
      <c r="D1796" s="268" t="s">
        <v>60</v>
      </c>
      <c r="E1796" s="268" t="s">
        <v>60</v>
      </c>
      <c r="F1796" s="269"/>
      <c r="G1796" s="269"/>
      <c r="H1796" s="268" t="s">
        <v>60</v>
      </c>
      <c r="I1796" s="268" t="s">
        <v>60</v>
      </c>
      <c r="J1796" s="273"/>
      <c r="K1796" s="273"/>
      <c r="L1796" s="271">
        <v>4182.075065</v>
      </c>
      <c r="M1796" s="272">
        <v>961.87726495000004</v>
      </c>
    </row>
    <row r="1797" spans="1:13" x14ac:dyDescent="0.3">
      <c r="A1797" s="266" t="s">
        <v>1825</v>
      </c>
      <c r="B1797" s="267">
        <v>1000021308</v>
      </c>
      <c r="C1797" s="267">
        <v>1000021309</v>
      </c>
      <c r="D1797" s="268" t="s">
        <v>60</v>
      </c>
      <c r="E1797" s="268" t="s">
        <v>60</v>
      </c>
      <c r="F1797" s="269"/>
      <c r="G1797" s="269"/>
      <c r="H1797" s="268" t="s">
        <v>60</v>
      </c>
      <c r="I1797" s="268" t="s">
        <v>60</v>
      </c>
      <c r="J1797" s="273"/>
      <c r="K1797" s="273"/>
      <c r="L1797" s="271">
        <v>835.36986750000005</v>
      </c>
      <c r="M1797" s="272">
        <v>192.13506952500003</v>
      </c>
    </row>
    <row r="1798" spans="1:13" x14ac:dyDescent="0.3">
      <c r="A1798" s="266" t="s">
        <v>1826</v>
      </c>
      <c r="B1798" s="267">
        <v>1000021286</v>
      </c>
      <c r="C1798" s="267">
        <v>1000021287</v>
      </c>
      <c r="D1798" s="268" t="s">
        <v>60</v>
      </c>
      <c r="E1798" s="268" t="s">
        <v>60</v>
      </c>
      <c r="F1798" s="269"/>
      <c r="G1798" s="269"/>
      <c r="H1798" s="268" t="s">
        <v>60</v>
      </c>
      <c r="I1798" s="268" t="s">
        <v>60</v>
      </c>
      <c r="J1798" s="273"/>
      <c r="K1798" s="273"/>
      <c r="L1798" s="271">
        <v>1737.1811275</v>
      </c>
      <c r="M1798" s="272">
        <v>399.551659325</v>
      </c>
    </row>
    <row r="1799" spans="1:13" x14ac:dyDescent="0.3">
      <c r="A1799" s="266" t="s">
        <v>1827</v>
      </c>
      <c r="B1799" s="267">
        <v>1000021288</v>
      </c>
      <c r="C1799" s="267">
        <v>1000021289</v>
      </c>
      <c r="D1799" s="268" t="s">
        <v>60</v>
      </c>
      <c r="E1799" s="268" t="s">
        <v>60</v>
      </c>
      <c r="F1799" s="269"/>
      <c r="G1799" s="269"/>
      <c r="H1799" s="268" t="s">
        <v>60</v>
      </c>
      <c r="I1799" s="268" t="s">
        <v>60</v>
      </c>
      <c r="J1799" s="273"/>
      <c r="K1799" s="273"/>
      <c r="L1799" s="271">
        <v>1737.1811275</v>
      </c>
      <c r="M1799" s="272">
        <v>399.551659325</v>
      </c>
    </row>
    <row r="1800" spans="1:13" x14ac:dyDescent="0.3">
      <c r="A1800" s="266" t="s">
        <v>1828</v>
      </c>
      <c r="B1800" s="267">
        <v>1000021310</v>
      </c>
      <c r="C1800" s="267">
        <v>1000021311</v>
      </c>
      <c r="D1800" s="268" t="s">
        <v>60</v>
      </c>
      <c r="E1800" s="268" t="s">
        <v>60</v>
      </c>
      <c r="F1800" s="269"/>
      <c r="G1800" s="269"/>
      <c r="H1800" s="268" t="s">
        <v>60</v>
      </c>
      <c r="I1800" s="268" t="s">
        <v>60</v>
      </c>
      <c r="J1800" s="273"/>
      <c r="K1800" s="273"/>
      <c r="L1800" s="271">
        <v>835.36986750000005</v>
      </c>
      <c r="M1800" s="272">
        <v>192.13506952500003</v>
      </c>
    </row>
    <row r="1801" spans="1:13" x14ac:dyDescent="0.3">
      <c r="A1801" s="266" t="s">
        <v>1829</v>
      </c>
      <c r="B1801" s="267">
        <v>1000021290</v>
      </c>
      <c r="C1801" s="267">
        <v>1000021291</v>
      </c>
      <c r="D1801" s="268" t="s">
        <v>60</v>
      </c>
      <c r="E1801" s="268" t="s">
        <v>60</v>
      </c>
      <c r="F1801" s="269"/>
      <c r="G1801" s="269"/>
      <c r="H1801" s="268" t="s">
        <v>60</v>
      </c>
      <c r="I1801" s="268" t="s">
        <v>60</v>
      </c>
      <c r="J1801" s="273"/>
      <c r="K1801" s="273"/>
      <c r="L1801" s="271">
        <v>1737.1811275</v>
      </c>
      <c r="M1801" s="272">
        <v>399.551659325</v>
      </c>
    </row>
    <row r="1802" spans="1:13" x14ac:dyDescent="0.3">
      <c r="A1802" s="266" t="s">
        <v>1830</v>
      </c>
      <c r="B1802" s="267">
        <v>1000021312</v>
      </c>
      <c r="C1802" s="267">
        <v>1000021313</v>
      </c>
      <c r="D1802" s="268" t="s">
        <v>60</v>
      </c>
      <c r="E1802" s="268" t="s">
        <v>60</v>
      </c>
      <c r="F1802" s="269"/>
      <c r="G1802" s="269"/>
      <c r="H1802" s="268" t="s">
        <v>60</v>
      </c>
      <c r="I1802" s="268" t="s">
        <v>60</v>
      </c>
      <c r="J1802" s="273"/>
      <c r="K1802" s="273"/>
      <c r="L1802" s="271">
        <v>868.96383000000003</v>
      </c>
      <c r="M1802" s="272">
        <v>199.86168090000001</v>
      </c>
    </row>
    <row r="1803" spans="1:13" x14ac:dyDescent="0.3">
      <c r="A1803" s="266" t="s">
        <v>1831</v>
      </c>
      <c r="B1803" s="267">
        <v>1000021314</v>
      </c>
      <c r="C1803" s="267">
        <v>1000021315</v>
      </c>
      <c r="D1803" s="268" t="s">
        <v>60</v>
      </c>
      <c r="E1803" s="268" t="s">
        <v>60</v>
      </c>
      <c r="F1803" s="269"/>
      <c r="G1803" s="269"/>
      <c r="H1803" s="268" t="s">
        <v>60</v>
      </c>
      <c r="I1803" s="268" t="s">
        <v>60</v>
      </c>
      <c r="J1803" s="273"/>
      <c r="K1803" s="273"/>
      <c r="L1803" s="271">
        <v>880.16181749999998</v>
      </c>
      <c r="M1803" s="272">
        <v>202.43721802499999</v>
      </c>
    </row>
    <row r="1804" spans="1:13" x14ac:dyDescent="0.3">
      <c r="A1804" s="266" t="s">
        <v>1832</v>
      </c>
      <c r="B1804" s="267">
        <v>1000024041</v>
      </c>
      <c r="C1804" s="267">
        <v>1000024042</v>
      </c>
      <c r="D1804" s="268" t="s">
        <v>60</v>
      </c>
      <c r="E1804" s="268" t="s">
        <v>60</v>
      </c>
      <c r="F1804" s="269"/>
      <c r="G1804" s="269"/>
      <c r="H1804" s="268" t="s">
        <v>60</v>
      </c>
      <c r="I1804" s="268" t="s">
        <v>60</v>
      </c>
      <c r="J1804" s="273"/>
      <c r="K1804" s="273"/>
      <c r="L1804" s="271">
        <v>5894.6206200000006</v>
      </c>
      <c r="M1804" s="272">
        <v>1355.7627426000001</v>
      </c>
    </row>
    <row r="1805" spans="1:13" x14ac:dyDescent="0.3">
      <c r="A1805" s="266" t="s">
        <v>1833</v>
      </c>
      <c r="B1805" s="267">
        <v>1000024045</v>
      </c>
      <c r="C1805" s="267">
        <v>1000024046</v>
      </c>
      <c r="D1805" s="268" t="s">
        <v>60</v>
      </c>
      <c r="E1805" s="268" t="s">
        <v>60</v>
      </c>
      <c r="F1805" s="269"/>
      <c r="G1805" s="269"/>
      <c r="H1805" s="268" t="s">
        <v>60</v>
      </c>
      <c r="I1805" s="268" t="s">
        <v>60</v>
      </c>
      <c r="J1805" s="273"/>
      <c r="K1805" s="273"/>
      <c r="L1805" s="271">
        <v>5360.1033499999994</v>
      </c>
      <c r="M1805" s="272">
        <v>1232.8237704999999</v>
      </c>
    </row>
    <row r="1806" spans="1:13" x14ac:dyDescent="0.3">
      <c r="A1806" s="266" t="s">
        <v>1834</v>
      </c>
      <c r="B1806" s="267">
        <v>1000024037</v>
      </c>
      <c r="C1806" s="267">
        <v>1000024038</v>
      </c>
      <c r="D1806" s="268" t="s">
        <v>60</v>
      </c>
      <c r="E1806" s="268" t="s">
        <v>60</v>
      </c>
      <c r="F1806" s="269"/>
      <c r="G1806" s="269"/>
      <c r="H1806" s="268" t="s">
        <v>60</v>
      </c>
      <c r="I1806" s="268" t="s">
        <v>60</v>
      </c>
      <c r="J1806" s="273"/>
      <c r="K1806" s="273"/>
      <c r="L1806" s="271">
        <v>17860.7900625</v>
      </c>
      <c r="M1806" s="272">
        <v>4107.9817143750006</v>
      </c>
    </row>
    <row r="1807" spans="1:13" x14ac:dyDescent="0.3">
      <c r="A1807" s="266" t="s">
        <v>1835</v>
      </c>
      <c r="B1807" s="267">
        <v>1000021088</v>
      </c>
      <c r="C1807" s="267">
        <v>1000021098</v>
      </c>
      <c r="D1807" s="268" t="s">
        <v>60</v>
      </c>
      <c r="E1807" s="268" t="s">
        <v>60</v>
      </c>
      <c r="F1807" s="269"/>
      <c r="G1807" s="269"/>
      <c r="H1807" s="268" t="s">
        <v>60</v>
      </c>
      <c r="I1807" s="268" t="s">
        <v>60</v>
      </c>
      <c r="J1807" s="273"/>
      <c r="K1807" s="273"/>
      <c r="L1807" s="271">
        <v>7781.1082474999994</v>
      </c>
      <c r="M1807" s="272">
        <v>1789.654896925</v>
      </c>
    </row>
    <row r="1808" spans="1:13" x14ac:dyDescent="0.3">
      <c r="A1808" s="266" t="s">
        <v>1836</v>
      </c>
      <c r="B1808" s="267">
        <v>1000021095</v>
      </c>
      <c r="C1808" s="267">
        <v>1000021097</v>
      </c>
      <c r="D1808" s="268" t="s">
        <v>60</v>
      </c>
      <c r="E1808" s="268" t="s">
        <v>60</v>
      </c>
      <c r="F1808" s="269"/>
      <c r="G1808" s="269"/>
      <c r="H1808" s="268" t="s">
        <v>60</v>
      </c>
      <c r="I1808" s="268" t="s">
        <v>60</v>
      </c>
      <c r="J1808" s="273"/>
      <c r="K1808" s="273"/>
      <c r="L1808" s="271">
        <v>3890.9273899999998</v>
      </c>
      <c r="M1808" s="272">
        <v>894.91329970000004</v>
      </c>
    </row>
    <row r="1809" spans="1:13" x14ac:dyDescent="0.3">
      <c r="A1809" s="266" t="s">
        <v>1837</v>
      </c>
      <c r="B1809" s="267">
        <v>1000043829</v>
      </c>
      <c r="C1809" s="267">
        <v>1000043344</v>
      </c>
      <c r="D1809" s="268" t="s">
        <v>60</v>
      </c>
      <c r="E1809" s="268" t="s">
        <v>60</v>
      </c>
      <c r="F1809" s="269"/>
      <c r="G1809" s="269"/>
      <c r="H1809" s="268" t="s">
        <v>60</v>
      </c>
      <c r="I1809" s="268" t="s">
        <v>60</v>
      </c>
      <c r="J1809" s="273"/>
      <c r="K1809" s="273"/>
      <c r="L1809" s="271">
        <v>10075.949152499999</v>
      </c>
      <c r="M1809" s="272">
        <v>2317.468305075</v>
      </c>
    </row>
    <row r="1810" spans="1:13" x14ac:dyDescent="0.3">
      <c r="A1810" s="266" t="s">
        <v>1838</v>
      </c>
      <c r="B1810" s="267">
        <v>1000043841</v>
      </c>
      <c r="C1810" s="267">
        <v>1000043842</v>
      </c>
      <c r="D1810" s="268" t="s">
        <v>60</v>
      </c>
      <c r="E1810" s="268" t="s">
        <v>60</v>
      </c>
      <c r="F1810" s="269"/>
      <c r="G1810" s="269"/>
      <c r="H1810" s="268" t="s">
        <v>60</v>
      </c>
      <c r="I1810" s="268" t="s">
        <v>60</v>
      </c>
      <c r="J1810" s="273"/>
      <c r="K1810" s="273"/>
      <c r="L1810" s="271">
        <v>5038.3478424999994</v>
      </c>
      <c r="M1810" s="272">
        <v>1158.8200037749998</v>
      </c>
    </row>
    <row r="1811" spans="1:13" x14ac:dyDescent="0.3">
      <c r="A1811" s="266" t="s">
        <v>1839</v>
      </c>
      <c r="B1811" s="267">
        <v>1000021014</v>
      </c>
      <c r="C1811" s="267">
        <v>1000021019</v>
      </c>
      <c r="D1811" s="268" t="s">
        <v>60</v>
      </c>
      <c r="E1811" s="268" t="s">
        <v>60</v>
      </c>
      <c r="F1811" s="269"/>
      <c r="G1811" s="269"/>
      <c r="H1811" s="268" t="s">
        <v>60</v>
      </c>
      <c r="I1811" s="268" t="s">
        <v>60</v>
      </c>
      <c r="J1811" s="273"/>
      <c r="K1811" s="273"/>
      <c r="L1811" s="271">
        <v>1737.1811275</v>
      </c>
      <c r="M1811" s="272">
        <v>399.551659325</v>
      </c>
    </row>
    <row r="1812" spans="1:13" x14ac:dyDescent="0.3">
      <c r="A1812" s="266" t="s">
        <v>1840</v>
      </c>
      <c r="B1812" s="267">
        <v>1000021335</v>
      </c>
      <c r="C1812" s="267">
        <v>1000021336</v>
      </c>
      <c r="D1812" s="268" t="s">
        <v>60</v>
      </c>
      <c r="E1812" s="268" t="s">
        <v>60</v>
      </c>
      <c r="F1812" s="269"/>
      <c r="G1812" s="269"/>
      <c r="H1812" s="268" t="s">
        <v>60</v>
      </c>
      <c r="I1812" s="268" t="s">
        <v>60</v>
      </c>
      <c r="J1812" s="273"/>
      <c r="K1812" s="273"/>
      <c r="L1812" s="271">
        <v>3166.7908649999995</v>
      </c>
      <c r="M1812" s="272">
        <v>728.36189894999995</v>
      </c>
    </row>
    <row r="1813" spans="1:13" x14ac:dyDescent="0.3">
      <c r="A1813" s="266" t="s">
        <v>1841</v>
      </c>
      <c r="B1813" s="267">
        <v>1000021348</v>
      </c>
      <c r="C1813" s="267">
        <v>1000021349</v>
      </c>
      <c r="D1813" s="268" t="s">
        <v>60</v>
      </c>
      <c r="E1813" s="268" t="s">
        <v>60</v>
      </c>
      <c r="F1813" s="269"/>
      <c r="G1813" s="269"/>
      <c r="H1813" s="268" t="s">
        <v>60</v>
      </c>
      <c r="I1813" s="268" t="s">
        <v>60</v>
      </c>
      <c r="J1813" s="273"/>
      <c r="K1813" s="273"/>
      <c r="L1813" s="271">
        <v>3871.5175450000002</v>
      </c>
      <c r="M1813" s="272">
        <v>890.44903535000003</v>
      </c>
    </row>
    <row r="1814" spans="1:13" x14ac:dyDescent="0.3">
      <c r="A1814" s="266" t="s">
        <v>1842</v>
      </c>
      <c r="B1814" s="267">
        <v>1000021361</v>
      </c>
      <c r="C1814" s="267">
        <v>1000021364</v>
      </c>
      <c r="D1814" s="268" t="s">
        <v>60</v>
      </c>
      <c r="E1814" s="268" t="s">
        <v>60</v>
      </c>
      <c r="F1814" s="269"/>
      <c r="G1814" s="269"/>
      <c r="H1814" s="268" t="s">
        <v>60</v>
      </c>
      <c r="I1814" s="268" t="s">
        <v>60</v>
      </c>
      <c r="J1814" s="273"/>
      <c r="K1814" s="273"/>
      <c r="L1814" s="271">
        <v>1140.7016599999999</v>
      </c>
      <c r="M1814" s="272">
        <v>262.3613818</v>
      </c>
    </row>
    <row r="1815" spans="1:13" x14ac:dyDescent="0.3">
      <c r="A1815" s="266" t="s">
        <v>1843</v>
      </c>
      <c r="B1815" s="267">
        <v>1000021333</v>
      </c>
      <c r="C1815" s="267">
        <v>1000021334</v>
      </c>
      <c r="D1815" s="268" t="s">
        <v>60</v>
      </c>
      <c r="E1815" s="268" t="s">
        <v>60</v>
      </c>
      <c r="F1815" s="269"/>
      <c r="G1815" s="269"/>
      <c r="H1815" s="268" t="s">
        <v>60</v>
      </c>
      <c r="I1815" s="268" t="s">
        <v>60</v>
      </c>
      <c r="J1815" s="273"/>
      <c r="K1815" s="273"/>
      <c r="L1815" s="271">
        <v>3166.7908649999995</v>
      </c>
      <c r="M1815" s="272">
        <v>728.36189894999995</v>
      </c>
    </row>
    <row r="1816" spans="1:13" x14ac:dyDescent="0.3">
      <c r="A1816" s="266" t="s">
        <v>1844</v>
      </c>
      <c r="B1816" s="267">
        <v>1000021377</v>
      </c>
      <c r="C1816" s="267">
        <v>1000021378</v>
      </c>
      <c r="D1816" s="268" t="s">
        <v>60</v>
      </c>
      <c r="E1816" s="268" t="s">
        <v>60</v>
      </c>
      <c r="F1816" s="269"/>
      <c r="G1816" s="269"/>
      <c r="H1816" s="268" t="s">
        <v>60</v>
      </c>
      <c r="I1816" s="268" t="s">
        <v>60</v>
      </c>
      <c r="J1816" s="273"/>
      <c r="K1816" s="273"/>
      <c r="L1816" s="271">
        <v>1757.337505</v>
      </c>
      <c r="M1816" s="272">
        <v>404.18762615000003</v>
      </c>
    </row>
    <row r="1817" spans="1:13" x14ac:dyDescent="0.3">
      <c r="A1817" s="266" t="s">
        <v>1845</v>
      </c>
      <c r="B1817" s="267">
        <v>1000021384</v>
      </c>
      <c r="C1817" s="267">
        <v>1000021385</v>
      </c>
      <c r="D1817" s="268" t="s">
        <v>60</v>
      </c>
      <c r="E1817" s="268" t="s">
        <v>60</v>
      </c>
      <c r="F1817" s="269"/>
      <c r="G1817" s="269"/>
      <c r="H1817" s="268" t="s">
        <v>60</v>
      </c>
      <c r="I1817" s="268" t="s">
        <v>60</v>
      </c>
      <c r="J1817" s="273"/>
      <c r="K1817" s="273"/>
      <c r="L1817" s="271">
        <v>880.16181749999998</v>
      </c>
      <c r="M1817" s="272">
        <v>202.43721802499999</v>
      </c>
    </row>
    <row r="1818" spans="1:13" x14ac:dyDescent="0.3">
      <c r="A1818" s="266" t="s">
        <v>1846</v>
      </c>
      <c r="B1818" s="267">
        <v>1000020299</v>
      </c>
      <c r="C1818" s="267">
        <v>1000020300</v>
      </c>
      <c r="D1818" s="268" t="s">
        <v>60</v>
      </c>
      <c r="E1818" s="268" t="s">
        <v>60</v>
      </c>
      <c r="F1818" s="269"/>
      <c r="G1818" s="269"/>
      <c r="H1818" s="268" t="s">
        <v>60</v>
      </c>
      <c r="I1818" s="268" t="s">
        <v>60</v>
      </c>
      <c r="J1818" s="273"/>
      <c r="K1818" s="273"/>
      <c r="L1818" s="271">
        <v>270.99129750000003</v>
      </c>
      <c r="M1818" s="272">
        <v>62.327998425000011</v>
      </c>
    </row>
    <row r="1819" spans="1:13" x14ac:dyDescent="0.3">
      <c r="A1819" s="266" t="s">
        <v>1847</v>
      </c>
      <c r="B1819" s="267">
        <v>1000021143</v>
      </c>
      <c r="C1819" s="267">
        <v>1000021144</v>
      </c>
      <c r="D1819" s="268" t="s">
        <v>60</v>
      </c>
      <c r="E1819" s="268" t="s">
        <v>60</v>
      </c>
      <c r="F1819" s="269"/>
      <c r="G1819" s="269"/>
      <c r="H1819" s="268" t="s">
        <v>60</v>
      </c>
      <c r="I1819" s="268" t="s">
        <v>60</v>
      </c>
      <c r="J1819" s="273"/>
      <c r="K1819" s="273"/>
      <c r="L1819" s="271">
        <v>362.814795</v>
      </c>
      <c r="M1819" s="272">
        <v>83.447402850000003</v>
      </c>
    </row>
    <row r="1820" spans="1:13" x14ac:dyDescent="0.3">
      <c r="A1820" s="266" t="s">
        <v>1848</v>
      </c>
      <c r="B1820" s="267">
        <v>1000020303</v>
      </c>
      <c r="C1820" s="267">
        <v>1000020304</v>
      </c>
      <c r="D1820" s="268" t="s">
        <v>60</v>
      </c>
      <c r="E1820" s="268" t="s">
        <v>60</v>
      </c>
      <c r="F1820" s="269"/>
      <c r="G1820" s="269"/>
      <c r="H1820" s="268" t="s">
        <v>60</v>
      </c>
      <c r="I1820" s="268" t="s">
        <v>60</v>
      </c>
      <c r="J1820" s="273"/>
      <c r="K1820" s="273"/>
      <c r="L1820" s="271">
        <v>68.755643249999991</v>
      </c>
      <c r="M1820" s="272">
        <v>15.813797947499999</v>
      </c>
    </row>
    <row r="1821" spans="1:13" x14ac:dyDescent="0.3">
      <c r="A1821" s="266" t="s">
        <v>1849</v>
      </c>
      <c r="B1821" s="267">
        <v>1000020301</v>
      </c>
      <c r="C1821" s="267">
        <v>1000020302</v>
      </c>
      <c r="D1821" s="268" t="s">
        <v>60</v>
      </c>
      <c r="E1821" s="268" t="s">
        <v>60</v>
      </c>
      <c r="F1821" s="269"/>
      <c r="G1821" s="269"/>
      <c r="H1821" s="268" t="s">
        <v>60</v>
      </c>
      <c r="I1821" s="268" t="s">
        <v>60</v>
      </c>
      <c r="J1821" s="273"/>
      <c r="K1821" s="273"/>
      <c r="L1821" s="271">
        <v>115.7125375</v>
      </c>
      <c r="M1821" s="272">
        <v>26.613883625</v>
      </c>
    </row>
    <row r="1822" spans="1:13" x14ac:dyDescent="0.3">
      <c r="A1822" s="266" t="s">
        <v>1850</v>
      </c>
      <c r="B1822" s="267">
        <v>1000021419</v>
      </c>
      <c r="C1822" s="267">
        <v>1000021420</v>
      </c>
      <c r="D1822" s="268" t="s">
        <v>60</v>
      </c>
      <c r="E1822" s="268" t="s">
        <v>60</v>
      </c>
      <c r="F1822" s="269"/>
      <c r="G1822" s="269"/>
      <c r="H1822" s="268" t="s">
        <v>60</v>
      </c>
      <c r="I1822" s="268" t="s">
        <v>60</v>
      </c>
      <c r="J1822" s="273"/>
      <c r="K1822" s="273"/>
      <c r="L1822" s="271">
        <v>436.72151250000002</v>
      </c>
      <c r="M1822" s="272">
        <v>100.445947875</v>
      </c>
    </row>
    <row r="1823" spans="1:13" x14ac:dyDescent="0.3">
      <c r="A1823" s="266" t="s">
        <v>1850</v>
      </c>
      <c r="B1823" s="267">
        <v>1000021421</v>
      </c>
      <c r="C1823" s="267">
        <v>1000021422</v>
      </c>
      <c r="D1823" s="268" t="s">
        <v>60</v>
      </c>
      <c r="E1823" s="268" t="s">
        <v>60</v>
      </c>
      <c r="F1823" s="269"/>
      <c r="G1823" s="269"/>
      <c r="H1823" s="268" t="s">
        <v>60</v>
      </c>
      <c r="I1823" s="268" t="s">
        <v>60</v>
      </c>
      <c r="J1823" s="273"/>
      <c r="K1823" s="273"/>
      <c r="L1823" s="271">
        <v>454.63829249999998</v>
      </c>
      <c r="M1823" s="272">
        <v>104.566807275</v>
      </c>
    </row>
    <row r="1824" spans="1:13" x14ac:dyDescent="0.3">
      <c r="A1824" s="266" t="s">
        <v>1851</v>
      </c>
      <c r="B1824" s="267">
        <v>1000021418</v>
      </c>
      <c r="C1824" s="267">
        <v>1000021425</v>
      </c>
      <c r="D1824" s="268" t="s">
        <v>60</v>
      </c>
      <c r="E1824" s="268" t="s">
        <v>60</v>
      </c>
      <c r="F1824" s="269"/>
      <c r="G1824" s="269"/>
      <c r="H1824" s="268" t="s">
        <v>60</v>
      </c>
      <c r="I1824" s="268" t="s">
        <v>60</v>
      </c>
      <c r="J1824" s="273"/>
      <c r="K1824" s="273"/>
      <c r="L1824" s="271">
        <v>436.72151250000002</v>
      </c>
      <c r="M1824" s="272">
        <v>100.445947875</v>
      </c>
    </row>
    <row r="1825" spans="1:13" x14ac:dyDescent="0.3">
      <c r="A1825" s="266" t="s">
        <v>1852</v>
      </c>
      <c r="B1825" s="267">
        <v>1000043843</v>
      </c>
      <c r="C1825" s="267">
        <v>1000043844</v>
      </c>
      <c r="D1825" s="268" t="s">
        <v>60</v>
      </c>
      <c r="E1825" s="268" t="s">
        <v>60</v>
      </c>
      <c r="F1825" s="269"/>
      <c r="G1825" s="269"/>
      <c r="H1825" s="268" t="s">
        <v>60</v>
      </c>
      <c r="I1825" s="268" t="s">
        <v>60</v>
      </c>
      <c r="J1825" s="273"/>
      <c r="K1825" s="273"/>
      <c r="L1825" s="271">
        <v>11449.5689525</v>
      </c>
      <c r="M1825" s="272">
        <v>2633.400859075</v>
      </c>
    </row>
    <row r="1826" spans="1:13" x14ac:dyDescent="0.3">
      <c r="A1826" s="266" t="s">
        <v>1853</v>
      </c>
      <c r="B1826" s="267">
        <v>1000043851</v>
      </c>
      <c r="C1826" s="267">
        <v>1000043852</v>
      </c>
      <c r="D1826" s="268" t="s">
        <v>60</v>
      </c>
      <c r="E1826" s="268" t="s">
        <v>60</v>
      </c>
      <c r="F1826" s="269"/>
      <c r="G1826" s="269"/>
      <c r="H1826" s="268" t="s">
        <v>60</v>
      </c>
      <c r="I1826" s="268" t="s">
        <v>60</v>
      </c>
      <c r="J1826" s="273"/>
      <c r="K1826" s="273"/>
      <c r="L1826" s="271">
        <v>5725.9042749999999</v>
      </c>
      <c r="M1826" s="272">
        <v>1316.9579832500001</v>
      </c>
    </row>
    <row r="1827" spans="1:13" x14ac:dyDescent="0.3">
      <c r="A1827" s="266" t="s">
        <v>1854</v>
      </c>
      <c r="B1827" s="267">
        <v>1000020315</v>
      </c>
      <c r="C1827" s="267">
        <v>1000020316</v>
      </c>
      <c r="D1827" s="268" t="s">
        <v>60</v>
      </c>
      <c r="E1827" s="268" t="s">
        <v>60</v>
      </c>
      <c r="F1827" s="269"/>
      <c r="G1827" s="269"/>
      <c r="H1827" s="268" t="s">
        <v>60</v>
      </c>
      <c r="I1827" s="268" t="s">
        <v>60</v>
      </c>
      <c r="J1827" s="273"/>
      <c r="K1827" s="273"/>
      <c r="L1827" s="271">
        <v>11449.5689525</v>
      </c>
      <c r="M1827" s="272">
        <v>2633.400859075</v>
      </c>
    </row>
    <row r="1828" spans="1:13" x14ac:dyDescent="0.3">
      <c r="A1828" s="266" t="s">
        <v>1855</v>
      </c>
      <c r="B1828" s="267">
        <v>1000020317</v>
      </c>
      <c r="C1828" s="267">
        <v>1000020318</v>
      </c>
      <c r="D1828" s="268" t="s">
        <v>60</v>
      </c>
      <c r="E1828" s="268" t="s">
        <v>60</v>
      </c>
      <c r="F1828" s="269"/>
      <c r="G1828" s="269"/>
      <c r="H1828" s="268" t="s">
        <v>60</v>
      </c>
      <c r="I1828" s="268" t="s">
        <v>60</v>
      </c>
      <c r="J1828" s="273"/>
      <c r="K1828" s="273"/>
      <c r="L1828" s="271">
        <v>4576.2442250000004</v>
      </c>
      <c r="M1828" s="272">
        <v>1052.5361717500002</v>
      </c>
    </row>
    <row r="1829" spans="1:13" x14ac:dyDescent="0.3">
      <c r="A1829" s="266" t="s">
        <v>1856</v>
      </c>
      <c r="B1829" s="267">
        <v>1000020339</v>
      </c>
      <c r="C1829" s="267">
        <v>1000020340</v>
      </c>
      <c r="D1829" s="268" t="s">
        <v>60</v>
      </c>
      <c r="E1829" s="268" t="s">
        <v>60</v>
      </c>
      <c r="F1829" s="269"/>
      <c r="G1829" s="269"/>
      <c r="H1829" s="268" t="s">
        <v>60</v>
      </c>
      <c r="I1829" s="268" t="s">
        <v>60</v>
      </c>
      <c r="J1829" s="273"/>
      <c r="K1829" s="273"/>
      <c r="L1829" s="271">
        <v>2288.868645</v>
      </c>
      <c r="M1829" s="272">
        <v>526.43978835000007</v>
      </c>
    </row>
    <row r="1830" spans="1:13" x14ac:dyDescent="0.3">
      <c r="A1830" s="266" t="s">
        <v>1857</v>
      </c>
      <c r="B1830" s="267">
        <v>1000021437</v>
      </c>
      <c r="C1830" s="267">
        <v>1000021438</v>
      </c>
      <c r="D1830" s="268" t="s">
        <v>60</v>
      </c>
      <c r="E1830" s="268" t="s">
        <v>60</v>
      </c>
      <c r="F1830" s="269"/>
      <c r="G1830" s="269"/>
      <c r="H1830" s="268" t="s">
        <v>60</v>
      </c>
      <c r="I1830" s="268" t="s">
        <v>60</v>
      </c>
      <c r="J1830" s="273"/>
      <c r="K1830" s="273"/>
      <c r="L1830" s="271">
        <v>4850.2216525000003</v>
      </c>
      <c r="M1830" s="272">
        <v>1115.5509800750001</v>
      </c>
    </row>
    <row r="1831" spans="1:13" x14ac:dyDescent="0.3">
      <c r="A1831" s="266" t="s">
        <v>1858</v>
      </c>
      <c r="B1831" s="267">
        <v>1000021480</v>
      </c>
      <c r="C1831" s="267">
        <v>1000021481</v>
      </c>
      <c r="D1831" s="268" t="s">
        <v>60</v>
      </c>
      <c r="E1831" s="268" t="s">
        <v>60</v>
      </c>
      <c r="F1831" s="269"/>
      <c r="G1831" s="269"/>
      <c r="H1831" s="268" t="s">
        <v>60</v>
      </c>
      <c r="I1831" s="268" t="s">
        <v>60</v>
      </c>
      <c r="J1831" s="273"/>
      <c r="K1831" s="273"/>
      <c r="L1831" s="271">
        <v>2427.7236899999998</v>
      </c>
      <c r="M1831" s="272">
        <v>558.37644869999997</v>
      </c>
    </row>
    <row r="1832" spans="1:13" x14ac:dyDescent="0.3">
      <c r="A1832" s="266" t="s">
        <v>1859</v>
      </c>
      <c r="B1832" s="267">
        <v>1000021450</v>
      </c>
      <c r="C1832" s="267">
        <v>1000021451</v>
      </c>
      <c r="D1832" s="268" t="s">
        <v>60</v>
      </c>
      <c r="E1832" s="268" t="s">
        <v>60</v>
      </c>
      <c r="F1832" s="269"/>
      <c r="G1832" s="269"/>
      <c r="H1832" s="268" t="s">
        <v>60</v>
      </c>
      <c r="I1832" s="268" t="s">
        <v>60</v>
      </c>
      <c r="J1832" s="273"/>
      <c r="K1832" s="273"/>
      <c r="L1832" s="271">
        <v>17609.955142499999</v>
      </c>
      <c r="M1832" s="272">
        <v>4050.2896827750001</v>
      </c>
    </row>
    <row r="1833" spans="1:13" x14ac:dyDescent="0.3">
      <c r="A1833" s="266" t="s">
        <v>1860</v>
      </c>
      <c r="B1833" s="267">
        <v>1000021463</v>
      </c>
      <c r="C1833" s="267">
        <v>1000021464</v>
      </c>
      <c r="D1833" s="268" t="s">
        <v>60</v>
      </c>
      <c r="E1833" s="268" t="s">
        <v>60</v>
      </c>
      <c r="F1833" s="269"/>
      <c r="G1833" s="269"/>
      <c r="H1833" s="268" t="s">
        <v>60</v>
      </c>
      <c r="I1833" s="268" t="s">
        <v>60</v>
      </c>
      <c r="J1833" s="273"/>
      <c r="K1833" s="273"/>
      <c r="L1833" s="271">
        <v>8805.3508374999983</v>
      </c>
      <c r="M1833" s="272">
        <v>2025.2306926249996</v>
      </c>
    </row>
    <row r="1834" spans="1:13" x14ac:dyDescent="0.3">
      <c r="A1834" s="266" t="s">
        <v>1861</v>
      </c>
      <c r="B1834" s="267">
        <v>1000021488</v>
      </c>
      <c r="C1834" s="267">
        <v>1000021489</v>
      </c>
      <c r="D1834" s="268" t="s">
        <v>60</v>
      </c>
      <c r="E1834" s="268" t="s">
        <v>60</v>
      </c>
      <c r="F1834" s="269"/>
      <c r="G1834" s="269"/>
      <c r="H1834" s="268" t="s">
        <v>60</v>
      </c>
      <c r="I1834" s="268" t="s">
        <v>60</v>
      </c>
      <c r="J1834" s="273"/>
      <c r="K1834" s="273"/>
      <c r="L1834" s="271">
        <v>8697.8501574999991</v>
      </c>
      <c r="M1834" s="272">
        <v>2000.5055362249998</v>
      </c>
    </row>
    <row r="1835" spans="1:13" x14ac:dyDescent="0.3">
      <c r="A1835" s="266" t="s">
        <v>1862</v>
      </c>
      <c r="B1835" s="267">
        <v>1000021495</v>
      </c>
      <c r="C1835" s="267">
        <v>1000021496</v>
      </c>
      <c r="D1835" s="268" t="s">
        <v>60</v>
      </c>
      <c r="E1835" s="268" t="s">
        <v>60</v>
      </c>
      <c r="F1835" s="269"/>
      <c r="G1835" s="269"/>
      <c r="H1835" s="268" t="s">
        <v>60</v>
      </c>
      <c r="I1835" s="268" t="s">
        <v>60</v>
      </c>
      <c r="J1835" s="273"/>
      <c r="K1835" s="273"/>
      <c r="L1835" s="271">
        <v>4350.7914099999998</v>
      </c>
      <c r="M1835" s="272">
        <v>1000.6820243</v>
      </c>
    </row>
    <row r="1836" spans="1:13" x14ac:dyDescent="0.3">
      <c r="A1836" s="266" t="s">
        <v>1863</v>
      </c>
      <c r="B1836" s="267">
        <v>1000019464</v>
      </c>
      <c r="C1836" s="267">
        <v>1000019467</v>
      </c>
      <c r="D1836" s="268" t="s">
        <v>60</v>
      </c>
      <c r="E1836" s="268" t="s">
        <v>60</v>
      </c>
      <c r="F1836" s="269"/>
      <c r="G1836" s="269"/>
      <c r="H1836" s="268" t="s">
        <v>60</v>
      </c>
      <c r="I1836" s="268" t="s">
        <v>60</v>
      </c>
      <c r="J1836" s="273"/>
      <c r="K1836" s="273"/>
      <c r="L1836" s="271">
        <v>1466.18983</v>
      </c>
      <c r="M1836" s="272">
        <v>337.22366090000003</v>
      </c>
    </row>
    <row r="1837" spans="1:13" x14ac:dyDescent="0.3">
      <c r="A1837" s="266" t="s">
        <v>1864</v>
      </c>
      <c r="B1837" s="267">
        <v>1000019465</v>
      </c>
      <c r="C1837" s="267">
        <v>1000019466</v>
      </c>
      <c r="D1837" s="268" t="s">
        <v>60</v>
      </c>
      <c r="E1837" s="268" t="s">
        <v>60</v>
      </c>
      <c r="F1837" s="269"/>
      <c r="G1837" s="269"/>
      <c r="H1837" s="268" t="s">
        <v>60</v>
      </c>
      <c r="I1837" s="268" t="s">
        <v>60</v>
      </c>
      <c r="J1837" s="273"/>
      <c r="K1837" s="273"/>
      <c r="L1837" s="271">
        <v>1099.6423724999997</v>
      </c>
      <c r="M1837" s="272">
        <v>252.91774567499996</v>
      </c>
    </row>
    <row r="1838" spans="1:13" x14ac:dyDescent="0.3">
      <c r="A1838" s="266" t="s">
        <v>1865</v>
      </c>
      <c r="B1838" s="267">
        <v>1000019454</v>
      </c>
      <c r="C1838" s="267">
        <v>1000019455</v>
      </c>
      <c r="D1838" s="268" t="s">
        <v>60</v>
      </c>
      <c r="E1838" s="268" t="s">
        <v>60</v>
      </c>
      <c r="F1838" s="269"/>
      <c r="G1838" s="269"/>
      <c r="H1838" s="268" t="s">
        <v>60</v>
      </c>
      <c r="I1838" s="268" t="s">
        <v>60</v>
      </c>
      <c r="J1838" s="273"/>
      <c r="K1838" s="273"/>
      <c r="L1838" s="271">
        <v>2287.3755799999999</v>
      </c>
      <c r="M1838" s="272">
        <v>526.09638340000004</v>
      </c>
    </row>
    <row r="1839" spans="1:13" x14ac:dyDescent="0.3">
      <c r="A1839" s="266" t="s">
        <v>1866</v>
      </c>
      <c r="B1839" s="267">
        <v>1000019456</v>
      </c>
      <c r="C1839" s="267">
        <v>1000019457</v>
      </c>
      <c r="D1839" s="268" t="s">
        <v>60</v>
      </c>
      <c r="E1839" s="268" t="s">
        <v>60</v>
      </c>
      <c r="F1839" s="269"/>
      <c r="G1839" s="269"/>
      <c r="H1839" s="268" t="s">
        <v>60</v>
      </c>
      <c r="I1839" s="268" t="s">
        <v>60</v>
      </c>
      <c r="J1839" s="273"/>
      <c r="K1839" s="273"/>
      <c r="L1839" s="271">
        <v>6866.6059350000005</v>
      </c>
      <c r="M1839" s="272">
        <v>1579.3193650500002</v>
      </c>
    </row>
    <row r="1840" spans="1:13" x14ac:dyDescent="0.3">
      <c r="A1840" s="266" t="s">
        <v>1867</v>
      </c>
      <c r="B1840" s="267">
        <v>1000021413</v>
      </c>
      <c r="C1840" s="267">
        <v>1000021416</v>
      </c>
      <c r="D1840" s="268" t="s">
        <v>60</v>
      </c>
      <c r="E1840" s="268" t="s">
        <v>60</v>
      </c>
      <c r="F1840" s="269"/>
      <c r="G1840" s="269"/>
      <c r="H1840" s="268" t="s">
        <v>60</v>
      </c>
      <c r="I1840" s="268" t="s">
        <v>60</v>
      </c>
      <c r="J1840" s="273"/>
      <c r="K1840" s="273"/>
      <c r="L1840" s="271">
        <v>504.65596999999997</v>
      </c>
      <c r="M1840" s="272">
        <v>116.0708731</v>
      </c>
    </row>
    <row r="1841" spans="1:13" ht="24" x14ac:dyDescent="0.3">
      <c r="A1841" s="266" t="s">
        <v>1868</v>
      </c>
      <c r="B1841" s="267">
        <v>1000021414</v>
      </c>
      <c r="C1841" s="267">
        <v>1000021415</v>
      </c>
      <c r="D1841" s="268" t="s">
        <v>60</v>
      </c>
      <c r="E1841" s="268" t="s">
        <v>60</v>
      </c>
      <c r="F1841" s="269"/>
      <c r="G1841" s="269"/>
      <c r="H1841" s="268" t="s">
        <v>60</v>
      </c>
      <c r="I1841" s="268" t="s">
        <v>60</v>
      </c>
      <c r="J1841" s="273"/>
      <c r="K1841" s="273"/>
      <c r="L1841" s="271">
        <v>253.82104999999999</v>
      </c>
      <c r="M1841" s="272">
        <v>58.3788415</v>
      </c>
    </row>
    <row r="1842" spans="1:13" x14ac:dyDescent="0.3">
      <c r="A1842" s="266" t="s">
        <v>1869</v>
      </c>
      <c r="B1842" s="267">
        <v>1000021402</v>
      </c>
      <c r="C1842" s="267">
        <v>1000021417</v>
      </c>
      <c r="D1842" s="268" t="s">
        <v>60</v>
      </c>
      <c r="E1842" s="268" t="s">
        <v>60</v>
      </c>
      <c r="F1842" s="269"/>
      <c r="G1842" s="269"/>
      <c r="H1842" s="268" t="s">
        <v>60</v>
      </c>
      <c r="I1842" s="268" t="s">
        <v>60</v>
      </c>
      <c r="J1842" s="273"/>
      <c r="K1842" s="273"/>
      <c r="L1842" s="271">
        <v>1325.0951874999998</v>
      </c>
      <c r="M1842" s="272">
        <v>304.77189312499996</v>
      </c>
    </row>
    <row r="1843" spans="1:13" x14ac:dyDescent="0.3">
      <c r="A1843" s="266" t="s">
        <v>1870</v>
      </c>
      <c r="B1843" s="267">
        <v>1000021411</v>
      </c>
      <c r="C1843" s="267">
        <v>1000021412</v>
      </c>
      <c r="D1843" s="268" t="s">
        <v>60</v>
      </c>
      <c r="E1843" s="268" t="s">
        <v>60</v>
      </c>
      <c r="F1843" s="269"/>
      <c r="G1843" s="269"/>
      <c r="H1843" s="268" t="s">
        <v>60</v>
      </c>
      <c r="I1843" s="268" t="s">
        <v>60</v>
      </c>
      <c r="J1843" s="273"/>
      <c r="K1843" s="273"/>
      <c r="L1843" s="271">
        <v>663.66739250000001</v>
      </c>
      <c r="M1843" s="272">
        <v>152.64350027500001</v>
      </c>
    </row>
    <row r="1844" spans="1:13" x14ac:dyDescent="0.3">
      <c r="A1844" s="266" t="s">
        <v>1871</v>
      </c>
      <c r="B1844" s="267">
        <v>1000021127</v>
      </c>
      <c r="C1844" s="267">
        <v>1000021138</v>
      </c>
      <c r="D1844" s="268" t="s">
        <v>60</v>
      </c>
      <c r="E1844" s="268" t="s">
        <v>60</v>
      </c>
      <c r="F1844" s="269"/>
      <c r="G1844" s="269"/>
      <c r="H1844" s="268" t="s">
        <v>60</v>
      </c>
      <c r="I1844" s="268" t="s">
        <v>60</v>
      </c>
      <c r="J1844" s="273"/>
      <c r="K1844" s="273"/>
      <c r="L1844" s="271">
        <v>8697.8501574999991</v>
      </c>
      <c r="M1844" s="272">
        <v>2000.5055362249998</v>
      </c>
    </row>
    <row r="1845" spans="1:13" x14ac:dyDescent="0.3">
      <c r="A1845" s="266" t="s">
        <v>1872</v>
      </c>
      <c r="B1845" s="267">
        <v>1000021134</v>
      </c>
      <c r="C1845" s="267">
        <v>1000021137</v>
      </c>
      <c r="D1845" s="268" t="s">
        <v>60</v>
      </c>
      <c r="E1845" s="268" t="s">
        <v>60</v>
      </c>
      <c r="F1845" s="269"/>
      <c r="G1845" s="269"/>
      <c r="H1845" s="268" t="s">
        <v>60</v>
      </c>
      <c r="I1845" s="268" t="s">
        <v>60</v>
      </c>
      <c r="J1845" s="273"/>
      <c r="K1845" s="273"/>
      <c r="L1845" s="271">
        <v>4350.0448774999995</v>
      </c>
      <c r="M1845" s="272">
        <v>1000.5103218249999</v>
      </c>
    </row>
    <row r="1846" spans="1:13" x14ac:dyDescent="0.3">
      <c r="A1846" s="266" t="s">
        <v>1873</v>
      </c>
      <c r="B1846" s="267">
        <v>1000056704</v>
      </c>
      <c r="C1846" s="267">
        <v>1000056705</v>
      </c>
      <c r="D1846" s="268" t="s">
        <v>60</v>
      </c>
      <c r="E1846" s="268" t="s">
        <v>60</v>
      </c>
      <c r="F1846" s="269"/>
      <c r="G1846" s="269"/>
      <c r="H1846" s="268" t="s">
        <v>60</v>
      </c>
      <c r="I1846" s="268" t="s">
        <v>60</v>
      </c>
      <c r="J1846" s="273"/>
      <c r="K1846" s="273"/>
      <c r="L1846" s="271">
        <v>8307.4136600000002</v>
      </c>
      <c r="M1846" s="272">
        <v>1910.7051418000001</v>
      </c>
    </row>
    <row r="1847" spans="1:13" x14ac:dyDescent="0.3">
      <c r="A1847" s="266" t="s">
        <v>1874</v>
      </c>
      <c r="B1847" s="267">
        <v>1000056710</v>
      </c>
      <c r="C1847" s="267">
        <v>1000056711</v>
      </c>
      <c r="D1847" s="268" t="s">
        <v>60</v>
      </c>
      <c r="E1847" s="268" t="s">
        <v>60</v>
      </c>
      <c r="F1847" s="269"/>
      <c r="G1847" s="269"/>
      <c r="H1847" s="268" t="s">
        <v>60</v>
      </c>
      <c r="I1847" s="268" t="s">
        <v>60</v>
      </c>
      <c r="J1847" s="273"/>
      <c r="K1847" s="273"/>
      <c r="L1847" s="271">
        <v>4153.7068300000001</v>
      </c>
      <c r="M1847" s="272">
        <v>955.35257090000005</v>
      </c>
    </row>
    <row r="1848" spans="1:13" x14ac:dyDescent="0.3">
      <c r="A1848" s="266" t="s">
        <v>1875</v>
      </c>
      <c r="B1848" s="267">
        <v>1000021472</v>
      </c>
      <c r="C1848" s="267">
        <v>1000021473</v>
      </c>
      <c r="D1848" s="268" t="s">
        <v>60</v>
      </c>
      <c r="E1848" s="268" t="s">
        <v>60</v>
      </c>
      <c r="F1848" s="269"/>
      <c r="G1848" s="269"/>
      <c r="H1848" s="268" t="s">
        <v>60</v>
      </c>
      <c r="I1848" s="268" t="s">
        <v>60</v>
      </c>
      <c r="J1848" s="273"/>
      <c r="K1848" s="273"/>
      <c r="L1848" s="271">
        <v>396.40875749999998</v>
      </c>
      <c r="M1848" s="272">
        <v>91.174014224999993</v>
      </c>
    </row>
    <row r="1849" spans="1:13" x14ac:dyDescent="0.3">
      <c r="A1849" s="266" t="s">
        <v>1876</v>
      </c>
      <c r="B1849" s="267">
        <v>1000020836</v>
      </c>
      <c r="C1849" s="267">
        <v>1000020839</v>
      </c>
      <c r="D1849" s="268" t="s">
        <v>60</v>
      </c>
      <c r="E1849" s="268" t="s">
        <v>60</v>
      </c>
      <c r="F1849" s="269"/>
      <c r="G1849" s="269"/>
      <c r="H1849" s="268" t="s">
        <v>60</v>
      </c>
      <c r="I1849" s="268" t="s">
        <v>60</v>
      </c>
      <c r="J1849" s="273"/>
      <c r="K1849" s="273"/>
      <c r="L1849" s="271">
        <v>550.94098499999996</v>
      </c>
      <c r="M1849" s="272">
        <v>126.71642654999999</v>
      </c>
    </row>
    <row r="1850" spans="1:13" x14ac:dyDescent="0.3">
      <c r="A1850" s="266" t="s">
        <v>1877</v>
      </c>
      <c r="B1850" s="267">
        <v>1000020837</v>
      </c>
      <c r="C1850" s="267">
        <v>1000020838</v>
      </c>
      <c r="D1850" s="268" t="s">
        <v>60</v>
      </c>
      <c r="E1850" s="268" t="s">
        <v>60</v>
      </c>
      <c r="F1850" s="269"/>
      <c r="G1850" s="269"/>
      <c r="H1850" s="268" t="s">
        <v>60</v>
      </c>
      <c r="I1850" s="268" t="s">
        <v>60</v>
      </c>
      <c r="J1850" s="273"/>
      <c r="K1850" s="273"/>
      <c r="L1850" s="271">
        <v>276.21702499999998</v>
      </c>
      <c r="M1850" s="272">
        <v>63.529915750000001</v>
      </c>
    </row>
    <row r="1851" spans="1:13" x14ac:dyDescent="0.3">
      <c r="A1851" s="266" t="s">
        <v>1878</v>
      </c>
      <c r="B1851" s="267">
        <v>1000043862</v>
      </c>
      <c r="C1851" s="267">
        <v>1000043863</v>
      </c>
      <c r="D1851" s="268" t="s">
        <v>60</v>
      </c>
      <c r="E1851" s="268" t="s">
        <v>60</v>
      </c>
      <c r="F1851" s="269"/>
      <c r="G1851" s="269"/>
      <c r="H1851" s="268" t="s">
        <v>60</v>
      </c>
      <c r="I1851" s="268" t="s">
        <v>60</v>
      </c>
      <c r="J1851" s="273"/>
      <c r="K1851" s="273"/>
      <c r="L1851" s="271">
        <v>92.570029999999988</v>
      </c>
      <c r="M1851" s="272">
        <v>21.291106899999999</v>
      </c>
    </row>
    <row r="1852" spans="1:13" x14ac:dyDescent="0.3">
      <c r="A1852" s="266" t="s">
        <v>1879</v>
      </c>
      <c r="B1852" s="267">
        <v>1000043864</v>
      </c>
      <c r="C1852" s="267">
        <v>1000043865</v>
      </c>
      <c r="D1852" s="268" t="s">
        <v>60</v>
      </c>
      <c r="E1852" s="268" t="s">
        <v>60</v>
      </c>
      <c r="F1852" s="269"/>
      <c r="G1852" s="269"/>
      <c r="H1852" s="268" t="s">
        <v>60</v>
      </c>
      <c r="I1852" s="268" t="s">
        <v>60</v>
      </c>
      <c r="J1852" s="273"/>
      <c r="K1852" s="273"/>
      <c r="L1852" s="271">
        <v>45.837095499999997</v>
      </c>
      <c r="M1852" s="272">
        <v>10.542531965</v>
      </c>
    </row>
    <row r="1853" spans="1:13" x14ac:dyDescent="0.3">
      <c r="A1853" s="266" t="s">
        <v>1880</v>
      </c>
      <c r="B1853" s="267">
        <v>1000043854</v>
      </c>
      <c r="C1853" s="267">
        <v>1000043855</v>
      </c>
      <c r="D1853" s="268" t="s">
        <v>60</v>
      </c>
      <c r="E1853" s="268" t="s">
        <v>60</v>
      </c>
      <c r="F1853" s="269"/>
      <c r="G1853" s="269"/>
      <c r="H1853" s="268" t="s">
        <v>60</v>
      </c>
      <c r="I1853" s="268" t="s">
        <v>60</v>
      </c>
      <c r="J1853" s="273"/>
      <c r="K1853" s="273"/>
      <c r="L1853" s="271">
        <v>1416.9186849999999</v>
      </c>
      <c r="M1853" s="272">
        <v>325.89129754999999</v>
      </c>
    </row>
    <row r="1854" spans="1:13" x14ac:dyDescent="0.3">
      <c r="A1854" s="266" t="s">
        <v>1881</v>
      </c>
      <c r="B1854" s="267">
        <v>1000043860</v>
      </c>
      <c r="C1854" s="267">
        <v>1000043861</v>
      </c>
      <c r="D1854" s="268" t="s">
        <v>60</v>
      </c>
      <c r="E1854" s="268" t="s">
        <v>60</v>
      </c>
      <c r="F1854" s="269"/>
      <c r="G1854" s="269"/>
      <c r="H1854" s="268" t="s">
        <v>60</v>
      </c>
      <c r="I1854" s="268" t="s">
        <v>60</v>
      </c>
      <c r="J1854" s="273"/>
      <c r="K1854" s="273"/>
      <c r="L1854" s="271">
        <v>681.58417250000002</v>
      </c>
      <c r="M1854" s="272">
        <v>156.76435967500001</v>
      </c>
    </row>
    <row r="1855" spans="1:13" x14ac:dyDescent="0.3">
      <c r="A1855" s="266" t="s">
        <v>1882</v>
      </c>
      <c r="B1855" s="267">
        <v>1000021156</v>
      </c>
      <c r="C1855" s="267">
        <v>1000021159</v>
      </c>
      <c r="D1855" s="268" t="s">
        <v>60</v>
      </c>
      <c r="E1855" s="268" t="s">
        <v>60</v>
      </c>
      <c r="F1855" s="269"/>
      <c r="G1855" s="269"/>
      <c r="H1855" s="268" t="s">
        <v>60</v>
      </c>
      <c r="I1855" s="268" t="s">
        <v>60</v>
      </c>
      <c r="J1855" s="273"/>
      <c r="K1855" s="273"/>
      <c r="L1855" s="271">
        <v>1737.1811275</v>
      </c>
      <c r="M1855" s="272">
        <v>399.551659325</v>
      </c>
    </row>
    <row r="1856" spans="1:13" x14ac:dyDescent="0.3">
      <c r="A1856" s="266" t="s">
        <v>1883</v>
      </c>
      <c r="B1856" s="267">
        <v>1000021157</v>
      </c>
      <c r="C1856" s="267">
        <v>1000021158</v>
      </c>
      <c r="D1856" s="268" t="s">
        <v>60</v>
      </c>
      <c r="E1856" s="268" t="s">
        <v>60</v>
      </c>
      <c r="F1856" s="269"/>
      <c r="G1856" s="269"/>
      <c r="H1856" s="268" t="s">
        <v>60</v>
      </c>
      <c r="I1856" s="268" t="s">
        <v>60</v>
      </c>
      <c r="J1856" s="273"/>
      <c r="K1856" s="273"/>
      <c r="L1856" s="271">
        <v>869.71036249999997</v>
      </c>
      <c r="M1856" s="272">
        <v>200.033383375</v>
      </c>
    </row>
    <row r="1857" spans="1:13" x14ac:dyDescent="0.3">
      <c r="A1857" s="266" t="s">
        <v>1884</v>
      </c>
      <c r="B1857" s="267">
        <v>1000021512</v>
      </c>
      <c r="C1857" s="267">
        <v>1000021515</v>
      </c>
      <c r="D1857" s="268" t="s">
        <v>60</v>
      </c>
      <c r="E1857" s="268" t="s">
        <v>60</v>
      </c>
      <c r="F1857" s="269"/>
      <c r="G1857" s="269"/>
      <c r="H1857" s="268" t="s">
        <v>60</v>
      </c>
      <c r="I1857" s="268" t="s">
        <v>60</v>
      </c>
      <c r="J1857" s="273"/>
      <c r="K1857" s="273"/>
      <c r="L1857" s="271">
        <v>2285.8825149999998</v>
      </c>
      <c r="M1857" s="272">
        <v>525.75297845</v>
      </c>
    </row>
    <row r="1858" spans="1:13" x14ac:dyDescent="0.3">
      <c r="A1858" s="266" t="s">
        <v>1885</v>
      </c>
      <c r="B1858" s="267">
        <v>1000021513</v>
      </c>
      <c r="C1858" s="267">
        <v>1000021514</v>
      </c>
      <c r="D1858" s="268" t="s">
        <v>60</v>
      </c>
      <c r="E1858" s="268" t="s">
        <v>60</v>
      </c>
      <c r="F1858" s="269"/>
      <c r="G1858" s="269"/>
      <c r="H1858" s="268" t="s">
        <v>60</v>
      </c>
      <c r="I1858" s="268" t="s">
        <v>60</v>
      </c>
      <c r="J1858" s="273"/>
      <c r="K1858" s="273"/>
      <c r="L1858" s="271">
        <v>1144.4343225</v>
      </c>
      <c r="M1858" s="272">
        <v>263.21989417500004</v>
      </c>
    </row>
    <row r="1859" spans="1:13" x14ac:dyDescent="0.3">
      <c r="A1859" s="266" t="s">
        <v>1886</v>
      </c>
      <c r="B1859" s="267">
        <v>1000019317</v>
      </c>
      <c r="C1859" s="267">
        <v>1000019322</v>
      </c>
      <c r="D1859" s="268" t="s">
        <v>60</v>
      </c>
      <c r="E1859" s="268" t="s">
        <v>60</v>
      </c>
      <c r="F1859" s="269"/>
      <c r="G1859" s="269"/>
      <c r="H1859" s="268" t="s">
        <v>60</v>
      </c>
      <c r="I1859" s="268" t="s">
        <v>60</v>
      </c>
      <c r="J1859" s="273"/>
      <c r="K1859" s="273"/>
      <c r="L1859" s="271">
        <v>1761.8167000000001</v>
      </c>
      <c r="M1859" s="272">
        <v>405.21784100000002</v>
      </c>
    </row>
    <row r="1860" spans="1:13" x14ac:dyDescent="0.3">
      <c r="A1860" s="266" t="s">
        <v>1887</v>
      </c>
      <c r="B1860" s="267">
        <v>1000019320</v>
      </c>
      <c r="C1860" s="267">
        <v>1000019321</v>
      </c>
      <c r="D1860" s="268" t="s">
        <v>60</v>
      </c>
      <c r="E1860" s="268" t="s">
        <v>60</v>
      </c>
      <c r="F1860" s="269"/>
      <c r="G1860" s="269"/>
      <c r="H1860" s="268" t="s">
        <v>60</v>
      </c>
      <c r="I1860" s="268" t="s">
        <v>60</v>
      </c>
      <c r="J1860" s="273"/>
      <c r="K1860" s="273"/>
      <c r="L1860" s="271">
        <v>881.65488249999999</v>
      </c>
      <c r="M1860" s="272">
        <v>202.780622975</v>
      </c>
    </row>
    <row r="1861" spans="1:13" x14ac:dyDescent="0.3">
      <c r="A1861" s="266" t="s">
        <v>1888</v>
      </c>
      <c r="B1861" s="267">
        <v>1000020319</v>
      </c>
      <c r="C1861" s="267">
        <v>1000020320</v>
      </c>
      <c r="D1861" s="268" t="s">
        <v>60</v>
      </c>
      <c r="E1861" s="268" t="s">
        <v>60</v>
      </c>
      <c r="F1861" s="269"/>
      <c r="G1861" s="269"/>
      <c r="H1861" s="268" t="s">
        <v>60</v>
      </c>
      <c r="I1861" s="268" t="s">
        <v>60</v>
      </c>
      <c r="J1861" s="273"/>
      <c r="K1861" s="273"/>
      <c r="L1861" s="271">
        <v>1828.2580925</v>
      </c>
      <c r="M1861" s="272">
        <v>420.49936127500001</v>
      </c>
    </row>
    <row r="1862" spans="1:13" x14ac:dyDescent="0.3">
      <c r="A1862" s="266" t="s">
        <v>1889</v>
      </c>
      <c r="B1862" s="267">
        <v>1000020335</v>
      </c>
      <c r="C1862" s="267">
        <v>1000020336</v>
      </c>
      <c r="D1862" s="268" t="s">
        <v>60</v>
      </c>
      <c r="E1862" s="268" t="s">
        <v>60</v>
      </c>
      <c r="F1862" s="269"/>
      <c r="G1862" s="269"/>
      <c r="H1862" s="268" t="s">
        <v>60</v>
      </c>
      <c r="I1862" s="268" t="s">
        <v>60</v>
      </c>
      <c r="J1862" s="273"/>
      <c r="K1862" s="273"/>
      <c r="L1862" s="271">
        <v>915.99537750000002</v>
      </c>
      <c r="M1862" s="272">
        <v>210.67893682500002</v>
      </c>
    </row>
    <row r="1863" spans="1:13" x14ac:dyDescent="0.3">
      <c r="A1863" s="266" t="s">
        <v>1890</v>
      </c>
      <c r="B1863" s="267">
        <v>1000019305</v>
      </c>
      <c r="C1863" s="267">
        <v>1000019308</v>
      </c>
      <c r="D1863" s="268" t="s">
        <v>60</v>
      </c>
      <c r="E1863" s="268" t="s">
        <v>60</v>
      </c>
      <c r="F1863" s="269"/>
      <c r="G1863" s="269"/>
      <c r="H1863" s="268" t="s">
        <v>60</v>
      </c>
      <c r="I1863" s="268" t="s">
        <v>60</v>
      </c>
      <c r="J1863" s="273"/>
      <c r="K1863" s="273"/>
      <c r="L1863" s="271">
        <v>7926.6820850000004</v>
      </c>
      <c r="M1863" s="272">
        <v>1823.1368795500002</v>
      </c>
    </row>
    <row r="1864" spans="1:13" x14ac:dyDescent="0.3">
      <c r="A1864" s="266" t="s">
        <v>1891</v>
      </c>
      <c r="B1864" s="267">
        <v>1000019323</v>
      </c>
      <c r="C1864" s="267">
        <v>1000019326</v>
      </c>
      <c r="D1864" s="268" t="s">
        <v>60</v>
      </c>
      <c r="E1864" s="268" t="s">
        <v>60</v>
      </c>
      <c r="F1864" s="269"/>
      <c r="G1864" s="269"/>
      <c r="H1864" s="268" t="s">
        <v>60</v>
      </c>
      <c r="I1864" s="268" t="s">
        <v>60</v>
      </c>
      <c r="J1864" s="273"/>
      <c r="K1864" s="273"/>
      <c r="L1864" s="271">
        <v>4400.0625549999995</v>
      </c>
      <c r="M1864" s="272">
        <v>1012.0143876499999</v>
      </c>
    </row>
    <row r="1865" spans="1:13" x14ac:dyDescent="0.3">
      <c r="A1865" s="266" t="s">
        <v>1892</v>
      </c>
      <c r="B1865" s="267">
        <v>1000019324</v>
      </c>
      <c r="C1865" s="267">
        <v>1000019325</v>
      </c>
      <c r="D1865" s="268" t="s">
        <v>60</v>
      </c>
      <c r="E1865" s="268" t="s">
        <v>60</v>
      </c>
      <c r="F1865" s="269"/>
      <c r="G1865" s="269"/>
      <c r="H1865" s="268" t="s">
        <v>60</v>
      </c>
      <c r="I1865" s="268" t="s">
        <v>60</v>
      </c>
      <c r="J1865" s="273"/>
      <c r="K1865" s="273"/>
      <c r="L1865" s="271">
        <v>2200.7778099999996</v>
      </c>
      <c r="M1865" s="272">
        <v>506.17889629999991</v>
      </c>
    </row>
    <row r="1866" spans="1:13" x14ac:dyDescent="0.3">
      <c r="A1866" s="266" t="s">
        <v>1893</v>
      </c>
      <c r="B1866" s="267">
        <v>1000023697</v>
      </c>
      <c r="C1866" s="267">
        <v>1000023698</v>
      </c>
      <c r="D1866" s="268" t="s">
        <v>60</v>
      </c>
      <c r="E1866" s="268" t="s">
        <v>60</v>
      </c>
      <c r="F1866" s="269"/>
      <c r="G1866" s="269"/>
      <c r="H1866" s="268" t="s">
        <v>60</v>
      </c>
      <c r="I1866" s="268" t="s">
        <v>60</v>
      </c>
      <c r="J1866" s="273"/>
      <c r="K1866" s="273"/>
      <c r="L1866" s="271">
        <v>41674.43028</v>
      </c>
      <c r="M1866" s="272">
        <v>9585.1189644000006</v>
      </c>
    </row>
    <row r="1867" spans="1:13" x14ac:dyDescent="0.3">
      <c r="A1867" s="266" t="s">
        <v>1894</v>
      </c>
      <c r="B1867" s="267">
        <v>1000023701</v>
      </c>
      <c r="C1867" s="267">
        <v>1000023702</v>
      </c>
      <c r="D1867" s="268" t="s">
        <v>60</v>
      </c>
      <c r="E1867" s="268" t="s">
        <v>60</v>
      </c>
      <c r="F1867" s="269"/>
      <c r="G1867" s="269"/>
      <c r="H1867" s="268" t="s">
        <v>60</v>
      </c>
      <c r="I1867" s="268" t="s">
        <v>60</v>
      </c>
      <c r="J1867" s="273"/>
      <c r="K1867" s="273"/>
      <c r="L1867" s="271">
        <v>41674.43028</v>
      </c>
      <c r="M1867" s="272">
        <v>9585.1189644000006</v>
      </c>
    </row>
    <row r="1868" spans="1:13" x14ac:dyDescent="0.3">
      <c r="A1868" s="266" t="s">
        <v>1895</v>
      </c>
      <c r="B1868" s="267">
        <v>1000023693</v>
      </c>
      <c r="C1868" s="267">
        <v>1000023694</v>
      </c>
      <c r="D1868" s="268" t="s">
        <v>60</v>
      </c>
      <c r="E1868" s="268" t="s">
        <v>60</v>
      </c>
      <c r="F1868" s="269"/>
      <c r="G1868" s="269"/>
      <c r="H1868" s="268" t="s">
        <v>60</v>
      </c>
      <c r="I1868" s="268" t="s">
        <v>60</v>
      </c>
      <c r="J1868" s="273"/>
      <c r="K1868" s="273"/>
      <c r="L1868" s="271">
        <v>41674.43028</v>
      </c>
      <c r="M1868" s="272">
        <v>9585.1189644000006</v>
      </c>
    </row>
    <row r="1869" spans="1:13" ht="24" x14ac:dyDescent="0.3">
      <c r="A1869" s="266" t="s">
        <v>1896</v>
      </c>
      <c r="B1869" s="267">
        <v>1000024053</v>
      </c>
      <c r="C1869" s="267">
        <v>1000024054</v>
      </c>
      <c r="D1869" s="268" t="s">
        <v>60</v>
      </c>
      <c r="E1869" s="268" t="s">
        <v>60</v>
      </c>
      <c r="F1869" s="269"/>
      <c r="G1869" s="269"/>
      <c r="H1869" s="268" t="s">
        <v>60</v>
      </c>
      <c r="I1869" s="268" t="s">
        <v>60</v>
      </c>
      <c r="J1869" s="273"/>
      <c r="K1869" s="273"/>
      <c r="L1869" s="271">
        <v>13753.368247499999</v>
      </c>
      <c r="M1869" s="272">
        <v>3163.2746969249997</v>
      </c>
    </row>
    <row r="1870" spans="1:13" ht="24" x14ac:dyDescent="0.3">
      <c r="A1870" s="266" t="s">
        <v>1897</v>
      </c>
      <c r="B1870" s="267">
        <v>1000024057</v>
      </c>
      <c r="C1870" s="267">
        <v>1000024058</v>
      </c>
      <c r="D1870" s="268" t="s">
        <v>60</v>
      </c>
      <c r="E1870" s="268" t="s">
        <v>60</v>
      </c>
      <c r="F1870" s="269"/>
      <c r="G1870" s="269"/>
      <c r="H1870" s="268" t="s">
        <v>60</v>
      </c>
      <c r="I1870" s="268" t="s">
        <v>60</v>
      </c>
      <c r="J1870" s="273"/>
      <c r="K1870" s="273"/>
      <c r="L1870" s="271">
        <v>12503.6728425</v>
      </c>
      <c r="M1870" s="272">
        <v>2875.8447537750003</v>
      </c>
    </row>
    <row r="1871" spans="1:13" ht="24" x14ac:dyDescent="0.3">
      <c r="A1871" s="266" t="s">
        <v>1898</v>
      </c>
      <c r="B1871" s="267">
        <v>1000024049</v>
      </c>
      <c r="C1871" s="267">
        <v>1000024050</v>
      </c>
      <c r="D1871" s="268" t="s">
        <v>60</v>
      </c>
      <c r="E1871" s="268" t="s">
        <v>60</v>
      </c>
      <c r="F1871" s="269"/>
      <c r="G1871" s="269"/>
      <c r="H1871" s="268" t="s">
        <v>60</v>
      </c>
      <c r="I1871" s="268" t="s">
        <v>60</v>
      </c>
      <c r="J1871" s="273"/>
      <c r="K1871" s="273"/>
      <c r="L1871" s="271">
        <v>41674.43028</v>
      </c>
      <c r="M1871" s="272">
        <v>9585.1189644000006</v>
      </c>
    </row>
    <row r="1872" spans="1:13" x14ac:dyDescent="0.3">
      <c r="A1872" s="266" t="s">
        <v>1899</v>
      </c>
      <c r="B1872" s="267">
        <v>1000021268</v>
      </c>
      <c r="C1872" s="267">
        <v>1000021269</v>
      </c>
      <c r="D1872" s="268" t="s">
        <v>60</v>
      </c>
      <c r="E1872" s="268" t="s">
        <v>60</v>
      </c>
      <c r="F1872" s="269"/>
      <c r="G1872" s="269"/>
      <c r="H1872" s="268" t="s">
        <v>60</v>
      </c>
      <c r="I1872" s="268" t="s">
        <v>60</v>
      </c>
      <c r="J1872" s="273"/>
      <c r="K1872" s="273"/>
      <c r="L1872" s="271">
        <v>652.46940499999994</v>
      </c>
      <c r="M1872" s="272">
        <v>150.06796315</v>
      </c>
    </row>
    <row r="1873" spans="1:13" ht="24" x14ac:dyDescent="0.3">
      <c r="A1873" s="266" t="s">
        <v>1900</v>
      </c>
      <c r="B1873" s="267">
        <v>1000024095</v>
      </c>
      <c r="C1873" s="267">
        <v>1000024096</v>
      </c>
      <c r="D1873" s="268" t="s">
        <v>60</v>
      </c>
      <c r="E1873" s="268" t="s">
        <v>60</v>
      </c>
      <c r="F1873" s="269"/>
      <c r="G1873" s="269"/>
      <c r="H1873" s="268" t="s">
        <v>60</v>
      </c>
      <c r="I1873" s="268" t="s">
        <v>60</v>
      </c>
      <c r="J1873" s="273"/>
      <c r="K1873" s="273"/>
      <c r="L1873" s="271">
        <v>5894.6206200000006</v>
      </c>
      <c r="M1873" s="272">
        <v>1355.7627426000001</v>
      </c>
    </row>
    <row r="1874" spans="1:13" ht="24" x14ac:dyDescent="0.3">
      <c r="A1874" s="266" t="s">
        <v>1901</v>
      </c>
      <c r="B1874" s="267">
        <v>1000024099</v>
      </c>
      <c r="C1874" s="267">
        <v>1000024100</v>
      </c>
      <c r="D1874" s="268" t="s">
        <v>60</v>
      </c>
      <c r="E1874" s="268" t="s">
        <v>60</v>
      </c>
      <c r="F1874" s="269"/>
      <c r="G1874" s="269"/>
      <c r="H1874" s="268" t="s">
        <v>60</v>
      </c>
      <c r="I1874" s="268" t="s">
        <v>60</v>
      </c>
      <c r="J1874" s="273"/>
      <c r="K1874" s="273"/>
      <c r="L1874" s="271">
        <v>5360.1033499999994</v>
      </c>
      <c r="M1874" s="272">
        <v>1232.8237704999999</v>
      </c>
    </row>
    <row r="1875" spans="1:13" ht="24" x14ac:dyDescent="0.3">
      <c r="A1875" s="266" t="s">
        <v>1902</v>
      </c>
      <c r="B1875" s="267">
        <v>1000024091</v>
      </c>
      <c r="C1875" s="267">
        <v>1000024092</v>
      </c>
      <c r="D1875" s="268" t="s">
        <v>60</v>
      </c>
      <c r="E1875" s="268" t="s">
        <v>60</v>
      </c>
      <c r="F1875" s="269"/>
      <c r="G1875" s="269"/>
      <c r="H1875" s="268" t="s">
        <v>60</v>
      </c>
      <c r="I1875" s="268" t="s">
        <v>60</v>
      </c>
      <c r="J1875" s="273"/>
      <c r="K1875" s="273"/>
      <c r="L1875" s="271">
        <v>17860.7900625</v>
      </c>
      <c r="M1875" s="272">
        <v>4107.9817143750006</v>
      </c>
    </row>
    <row r="1876" spans="1:13" x14ac:dyDescent="0.3">
      <c r="A1876" s="266" t="s">
        <v>1903</v>
      </c>
      <c r="B1876" s="267">
        <v>1000043404</v>
      </c>
      <c r="C1876" s="267">
        <v>1000043405</v>
      </c>
      <c r="D1876" s="268" t="s">
        <v>60</v>
      </c>
      <c r="E1876" s="268" t="s">
        <v>60</v>
      </c>
      <c r="F1876" s="269"/>
      <c r="G1876" s="269"/>
      <c r="H1876" s="268" t="s">
        <v>60</v>
      </c>
      <c r="I1876" s="268" t="s">
        <v>60</v>
      </c>
      <c r="J1876" s="273"/>
      <c r="K1876" s="273"/>
      <c r="L1876" s="271">
        <v>44880.040835</v>
      </c>
      <c r="M1876" s="272">
        <v>10322.40939205</v>
      </c>
    </row>
    <row r="1877" spans="1:13" x14ac:dyDescent="0.3">
      <c r="A1877" s="266" t="s">
        <v>1904</v>
      </c>
      <c r="B1877" s="267">
        <v>1000031944</v>
      </c>
      <c r="C1877" s="267">
        <v>1000031945</v>
      </c>
      <c r="D1877" s="268" t="s">
        <v>60</v>
      </c>
      <c r="E1877" s="268" t="s">
        <v>60</v>
      </c>
      <c r="F1877" s="269"/>
      <c r="G1877" s="269"/>
      <c r="H1877" s="268" t="s">
        <v>60</v>
      </c>
      <c r="I1877" s="268" t="s">
        <v>60</v>
      </c>
      <c r="J1877" s="273"/>
      <c r="K1877" s="273"/>
      <c r="L1877" s="271">
        <v>44880.040835</v>
      </c>
      <c r="M1877" s="272">
        <v>10322.40939205</v>
      </c>
    </row>
    <row r="1878" spans="1:13" x14ac:dyDescent="0.3">
      <c r="A1878" s="266" t="s">
        <v>1905</v>
      </c>
      <c r="B1878" s="267">
        <v>1000043424</v>
      </c>
      <c r="C1878" s="267">
        <v>1000043425</v>
      </c>
      <c r="D1878" s="268" t="s">
        <v>60</v>
      </c>
      <c r="E1878" s="268" t="s">
        <v>60</v>
      </c>
      <c r="F1878" s="269"/>
      <c r="G1878" s="269"/>
      <c r="H1878" s="268" t="s">
        <v>60</v>
      </c>
      <c r="I1878" s="268" t="s">
        <v>60</v>
      </c>
      <c r="J1878" s="273"/>
      <c r="K1878" s="273"/>
      <c r="L1878" s="271">
        <v>54954.496922500002</v>
      </c>
      <c r="M1878" s="272">
        <v>12639.534292175002</v>
      </c>
    </row>
    <row r="1879" spans="1:13" x14ac:dyDescent="0.3">
      <c r="A1879" s="266" t="s">
        <v>1906</v>
      </c>
      <c r="B1879" s="267">
        <v>1000031942</v>
      </c>
      <c r="C1879" s="267">
        <v>1000031943</v>
      </c>
      <c r="D1879" s="268" t="s">
        <v>60</v>
      </c>
      <c r="E1879" s="268" t="s">
        <v>60</v>
      </c>
      <c r="F1879" s="269"/>
      <c r="G1879" s="269"/>
      <c r="H1879" s="268" t="s">
        <v>60</v>
      </c>
      <c r="I1879" s="268" t="s">
        <v>60</v>
      </c>
      <c r="J1879" s="273"/>
      <c r="K1879" s="273"/>
      <c r="L1879" s="271">
        <v>54954.496922500002</v>
      </c>
      <c r="M1879" s="272">
        <v>12639.534292175002</v>
      </c>
    </row>
    <row r="1880" spans="1:13" x14ac:dyDescent="0.3">
      <c r="A1880" s="266" t="s">
        <v>1907</v>
      </c>
      <c r="B1880" s="267">
        <v>1000043414</v>
      </c>
      <c r="C1880" s="267">
        <v>1000043415</v>
      </c>
      <c r="D1880" s="268" t="s">
        <v>60</v>
      </c>
      <c r="E1880" s="268" t="s">
        <v>60</v>
      </c>
      <c r="F1880" s="269"/>
      <c r="G1880" s="269"/>
      <c r="H1880" s="268" t="s">
        <v>60</v>
      </c>
      <c r="I1880" s="268" t="s">
        <v>60</v>
      </c>
      <c r="J1880" s="273"/>
      <c r="K1880" s="273"/>
      <c r="L1880" s="271">
        <v>50375.266567500003</v>
      </c>
      <c r="M1880" s="272">
        <v>11586.311310525001</v>
      </c>
    </row>
    <row r="1881" spans="1:13" x14ac:dyDescent="0.3">
      <c r="A1881" s="266" t="s">
        <v>1908</v>
      </c>
      <c r="B1881" s="267">
        <v>1000043402</v>
      </c>
      <c r="C1881" s="267">
        <v>1000043403</v>
      </c>
      <c r="D1881" s="268" t="s">
        <v>60</v>
      </c>
      <c r="E1881" s="268" t="s">
        <v>60</v>
      </c>
      <c r="F1881" s="269"/>
      <c r="G1881" s="269"/>
      <c r="H1881" s="268" t="s">
        <v>60</v>
      </c>
      <c r="I1881" s="268" t="s">
        <v>60</v>
      </c>
      <c r="J1881" s="273"/>
      <c r="K1881" s="273"/>
      <c r="L1881" s="271">
        <v>81515.376739999992</v>
      </c>
      <c r="M1881" s="272">
        <v>18748.5366502</v>
      </c>
    </row>
    <row r="1882" spans="1:13" x14ac:dyDescent="0.3">
      <c r="A1882" s="266" t="s">
        <v>1909</v>
      </c>
      <c r="B1882" s="267">
        <v>1000043406</v>
      </c>
      <c r="C1882" s="267">
        <v>1000043407</v>
      </c>
      <c r="D1882" s="268" t="s">
        <v>60</v>
      </c>
      <c r="E1882" s="268" t="s">
        <v>60</v>
      </c>
      <c r="F1882" s="269"/>
      <c r="G1882" s="269"/>
      <c r="H1882" s="268" t="s">
        <v>60</v>
      </c>
      <c r="I1882" s="268" t="s">
        <v>60</v>
      </c>
      <c r="J1882" s="273"/>
      <c r="K1882" s="273"/>
      <c r="L1882" s="271">
        <v>32606.3000025</v>
      </c>
      <c r="M1882" s="272">
        <v>7499.4490005750004</v>
      </c>
    </row>
    <row r="1883" spans="1:13" x14ac:dyDescent="0.3">
      <c r="A1883" s="266" t="s">
        <v>1910</v>
      </c>
      <c r="B1883" s="267">
        <v>1000043398</v>
      </c>
      <c r="C1883" s="267">
        <v>1000043399</v>
      </c>
      <c r="D1883" s="268" t="s">
        <v>60</v>
      </c>
      <c r="E1883" s="268" t="s">
        <v>60</v>
      </c>
      <c r="F1883" s="269"/>
      <c r="G1883" s="269"/>
      <c r="H1883" s="268" t="s">
        <v>60</v>
      </c>
      <c r="I1883" s="268" t="s">
        <v>60</v>
      </c>
      <c r="J1883" s="273"/>
      <c r="K1883" s="273"/>
      <c r="L1883" s="271">
        <v>32606.3000025</v>
      </c>
      <c r="M1883" s="272">
        <v>7499.4490005750004</v>
      </c>
    </row>
    <row r="1884" spans="1:13" x14ac:dyDescent="0.3">
      <c r="A1884" s="266" t="s">
        <v>1911</v>
      </c>
      <c r="B1884" s="267">
        <v>1000043400</v>
      </c>
      <c r="C1884" s="267">
        <v>1000043401</v>
      </c>
      <c r="D1884" s="268" t="s">
        <v>60</v>
      </c>
      <c r="E1884" s="268" t="s">
        <v>60</v>
      </c>
      <c r="F1884" s="269"/>
      <c r="G1884" s="269"/>
      <c r="H1884" s="268" t="s">
        <v>60</v>
      </c>
      <c r="I1884" s="268" t="s">
        <v>60</v>
      </c>
      <c r="J1884" s="273"/>
      <c r="K1884" s="273"/>
      <c r="L1884" s="271">
        <v>182263.6702775</v>
      </c>
      <c r="M1884" s="272">
        <v>41920.644163825003</v>
      </c>
    </row>
    <row r="1885" spans="1:13" x14ac:dyDescent="0.3">
      <c r="A1885" s="266" t="s">
        <v>1912</v>
      </c>
      <c r="B1885" s="267">
        <v>1000031932</v>
      </c>
      <c r="C1885" s="267">
        <v>1000031933</v>
      </c>
      <c r="D1885" s="268" t="s">
        <v>60</v>
      </c>
      <c r="E1885" s="268" t="s">
        <v>60</v>
      </c>
      <c r="F1885" s="269"/>
      <c r="G1885" s="269"/>
      <c r="H1885" s="268" t="s">
        <v>60</v>
      </c>
      <c r="I1885" s="268" t="s">
        <v>60</v>
      </c>
      <c r="J1885" s="273"/>
      <c r="K1885" s="273"/>
      <c r="L1885" s="271">
        <v>182263.6702775</v>
      </c>
      <c r="M1885" s="272">
        <v>41920.644163825003</v>
      </c>
    </row>
    <row r="1886" spans="1:13" x14ac:dyDescent="0.3">
      <c r="A1886" s="266" t="s">
        <v>1913</v>
      </c>
      <c r="B1886" s="267">
        <v>1000043410</v>
      </c>
      <c r="C1886" s="267">
        <v>1000043411</v>
      </c>
      <c r="D1886" s="268" t="s">
        <v>60</v>
      </c>
      <c r="E1886" s="268" t="s">
        <v>60</v>
      </c>
      <c r="F1886" s="269"/>
      <c r="G1886" s="269"/>
      <c r="H1886" s="268" t="s">
        <v>60</v>
      </c>
      <c r="I1886" s="268" t="s">
        <v>60</v>
      </c>
      <c r="J1886" s="273"/>
      <c r="K1886" s="273"/>
      <c r="L1886" s="271">
        <v>72906.363949999999</v>
      </c>
      <c r="M1886" s="272">
        <v>16768.463708499999</v>
      </c>
    </row>
    <row r="1887" spans="1:13" x14ac:dyDescent="0.3">
      <c r="A1887" s="266" t="s">
        <v>1914</v>
      </c>
      <c r="B1887" s="267">
        <v>1000043396</v>
      </c>
      <c r="C1887" s="267">
        <v>1000043397</v>
      </c>
      <c r="D1887" s="268" t="s">
        <v>60</v>
      </c>
      <c r="E1887" s="268" t="s">
        <v>60</v>
      </c>
      <c r="F1887" s="269"/>
      <c r="G1887" s="269"/>
      <c r="H1887" s="268" t="s">
        <v>60</v>
      </c>
      <c r="I1887" s="268" t="s">
        <v>60</v>
      </c>
      <c r="J1887" s="273"/>
      <c r="K1887" s="273"/>
      <c r="L1887" s="271">
        <v>72906.363949999999</v>
      </c>
      <c r="M1887" s="272">
        <v>16768.463708499999</v>
      </c>
    </row>
    <row r="1888" spans="1:13" x14ac:dyDescent="0.3">
      <c r="A1888" s="266" t="s">
        <v>1915</v>
      </c>
      <c r="B1888" s="267">
        <v>1000043418</v>
      </c>
      <c r="C1888" s="267">
        <v>1000043419</v>
      </c>
      <c r="D1888" s="268" t="s">
        <v>60</v>
      </c>
      <c r="E1888" s="268" t="s">
        <v>60</v>
      </c>
      <c r="F1888" s="269"/>
      <c r="G1888" s="269"/>
      <c r="H1888" s="268" t="s">
        <v>60</v>
      </c>
      <c r="I1888" s="268" t="s">
        <v>60</v>
      </c>
      <c r="J1888" s="273"/>
      <c r="K1888" s="273"/>
      <c r="L1888" s="271">
        <v>504.65596999999997</v>
      </c>
      <c r="M1888" s="272">
        <v>116.0708731</v>
      </c>
    </row>
    <row r="1889" spans="1:13" x14ac:dyDescent="0.3">
      <c r="A1889" s="266" t="s">
        <v>1916</v>
      </c>
      <c r="B1889" s="267">
        <v>1000031940</v>
      </c>
      <c r="C1889" s="267">
        <v>1000031941</v>
      </c>
      <c r="D1889" s="268" t="s">
        <v>60</v>
      </c>
      <c r="E1889" s="268" t="s">
        <v>60</v>
      </c>
      <c r="F1889" s="269"/>
      <c r="G1889" s="269"/>
      <c r="H1889" s="268" t="s">
        <v>60</v>
      </c>
      <c r="I1889" s="268" t="s">
        <v>60</v>
      </c>
      <c r="J1889" s="273"/>
      <c r="K1889" s="273"/>
      <c r="L1889" s="271">
        <v>504.65596999999997</v>
      </c>
      <c r="M1889" s="272">
        <v>116.0708731</v>
      </c>
    </row>
    <row r="1890" spans="1:13" x14ac:dyDescent="0.3">
      <c r="A1890" s="266" t="s">
        <v>1917</v>
      </c>
      <c r="B1890" s="267">
        <v>1000050929</v>
      </c>
      <c r="C1890" s="267">
        <v>1000050930</v>
      </c>
      <c r="D1890" s="268" t="s">
        <v>60</v>
      </c>
      <c r="E1890" s="268" t="s">
        <v>60</v>
      </c>
      <c r="F1890" s="269"/>
      <c r="G1890" s="269"/>
      <c r="H1890" s="268" t="s">
        <v>60</v>
      </c>
      <c r="I1890" s="268" t="s">
        <v>60</v>
      </c>
      <c r="J1890" s="273"/>
      <c r="K1890" s="273"/>
      <c r="L1890" s="271">
        <v>45795.289680000002</v>
      </c>
      <c r="M1890" s="272">
        <v>10532.916626400001</v>
      </c>
    </row>
    <row r="1891" spans="1:13" x14ac:dyDescent="0.3">
      <c r="A1891" s="266" t="s">
        <v>1918</v>
      </c>
      <c r="B1891" s="267">
        <v>1000025123</v>
      </c>
      <c r="C1891" s="267">
        <v>1000025124</v>
      </c>
      <c r="D1891" s="268" t="s">
        <v>60</v>
      </c>
      <c r="E1891" s="268" t="s">
        <v>60</v>
      </c>
      <c r="F1891" s="269"/>
      <c r="G1891" s="269"/>
      <c r="H1891" s="268" t="s">
        <v>60</v>
      </c>
      <c r="I1891" s="268" t="s">
        <v>60</v>
      </c>
      <c r="J1891" s="273"/>
      <c r="K1891" s="273"/>
      <c r="L1891" s="271">
        <v>6869.5920649999998</v>
      </c>
      <c r="M1891" s="272">
        <v>1580.0061749500001</v>
      </c>
    </row>
    <row r="1892" spans="1:13" x14ac:dyDescent="0.3">
      <c r="A1892" s="266" t="s">
        <v>1919</v>
      </c>
      <c r="B1892" s="267">
        <v>1000025117</v>
      </c>
      <c r="C1892" s="267">
        <v>1000025118</v>
      </c>
      <c r="D1892" s="268" t="s">
        <v>60</v>
      </c>
      <c r="E1892" s="268" t="s">
        <v>60</v>
      </c>
      <c r="F1892" s="269"/>
      <c r="G1892" s="269"/>
      <c r="H1892" s="268" t="s">
        <v>60</v>
      </c>
      <c r="I1892" s="268" t="s">
        <v>60</v>
      </c>
      <c r="J1892" s="273"/>
      <c r="K1892" s="273"/>
      <c r="L1892" s="271">
        <v>4123.0989975000002</v>
      </c>
      <c r="M1892" s="272">
        <v>948.31276942500006</v>
      </c>
    </row>
    <row r="1893" spans="1:13" x14ac:dyDescent="0.3">
      <c r="A1893" s="266" t="s">
        <v>1920</v>
      </c>
      <c r="B1893" s="267">
        <v>1000025091</v>
      </c>
      <c r="C1893" s="267">
        <v>1000025092</v>
      </c>
      <c r="D1893" s="268" t="s">
        <v>60</v>
      </c>
      <c r="E1893" s="268" t="s">
        <v>60</v>
      </c>
      <c r="F1893" s="269"/>
      <c r="G1893" s="269"/>
      <c r="H1893" s="268" t="s">
        <v>60</v>
      </c>
      <c r="I1893" s="268" t="s">
        <v>60</v>
      </c>
      <c r="J1893" s="273"/>
      <c r="K1893" s="273"/>
      <c r="L1893" s="271">
        <v>7327.9630200000001</v>
      </c>
      <c r="M1893" s="272">
        <v>1685.4314946000002</v>
      </c>
    </row>
    <row r="1894" spans="1:13" x14ac:dyDescent="0.3">
      <c r="A1894" s="266" t="s">
        <v>1921</v>
      </c>
      <c r="B1894" s="267">
        <v>1000025107</v>
      </c>
      <c r="C1894" s="267">
        <v>1000025108</v>
      </c>
      <c r="D1894" s="268" t="s">
        <v>60</v>
      </c>
      <c r="E1894" s="268" t="s">
        <v>60</v>
      </c>
      <c r="F1894" s="269"/>
      <c r="G1894" s="269"/>
      <c r="H1894" s="268" t="s">
        <v>60</v>
      </c>
      <c r="I1894" s="268" t="s">
        <v>60</v>
      </c>
      <c r="J1894" s="273"/>
      <c r="K1894" s="273"/>
      <c r="L1894" s="271">
        <v>7327.9630200000001</v>
      </c>
      <c r="M1894" s="272">
        <v>1685.4314946000002</v>
      </c>
    </row>
    <row r="1895" spans="1:13" x14ac:dyDescent="0.3">
      <c r="A1895" s="266" t="s">
        <v>1922</v>
      </c>
      <c r="B1895" s="267">
        <v>1000025099</v>
      </c>
      <c r="C1895" s="267">
        <v>1000025100</v>
      </c>
      <c r="D1895" s="268" t="s">
        <v>60</v>
      </c>
      <c r="E1895" s="268" t="s">
        <v>60</v>
      </c>
      <c r="F1895" s="269"/>
      <c r="G1895" s="269"/>
      <c r="H1895" s="268" t="s">
        <v>60</v>
      </c>
      <c r="I1895" s="268" t="s">
        <v>60</v>
      </c>
      <c r="J1895" s="273"/>
      <c r="K1895" s="273"/>
      <c r="L1895" s="271">
        <v>22898.391372499998</v>
      </c>
      <c r="M1895" s="272">
        <v>5266.6300156749994</v>
      </c>
    </row>
    <row r="1896" spans="1:13" x14ac:dyDescent="0.3">
      <c r="A1896" s="266" t="s">
        <v>1923</v>
      </c>
      <c r="B1896" s="267">
        <v>1000025111</v>
      </c>
      <c r="C1896" s="267">
        <v>1000025112</v>
      </c>
      <c r="D1896" s="268" t="s">
        <v>60</v>
      </c>
      <c r="E1896" s="268" t="s">
        <v>60</v>
      </c>
      <c r="F1896" s="269"/>
      <c r="G1896" s="269"/>
      <c r="H1896" s="268" t="s">
        <v>60</v>
      </c>
      <c r="I1896" s="268" t="s">
        <v>60</v>
      </c>
      <c r="J1896" s="273"/>
      <c r="K1896" s="273"/>
      <c r="L1896" s="271">
        <v>23813.6402175</v>
      </c>
      <c r="M1896" s="272">
        <v>5477.137250025</v>
      </c>
    </row>
    <row r="1897" spans="1:13" x14ac:dyDescent="0.3">
      <c r="A1897" s="266" t="s">
        <v>1924</v>
      </c>
      <c r="B1897" s="267">
        <v>1000025129</v>
      </c>
      <c r="C1897" s="267">
        <v>1000025130</v>
      </c>
      <c r="D1897" s="268" t="s">
        <v>60</v>
      </c>
      <c r="E1897" s="268" t="s">
        <v>60</v>
      </c>
      <c r="F1897" s="269"/>
      <c r="G1897" s="269"/>
      <c r="H1897" s="268" t="s">
        <v>60</v>
      </c>
      <c r="I1897" s="268" t="s">
        <v>60</v>
      </c>
      <c r="J1897" s="273"/>
      <c r="K1897" s="273"/>
      <c r="L1897" s="271">
        <v>27477.621727499998</v>
      </c>
      <c r="M1897" s="272">
        <v>6319.8529973249997</v>
      </c>
    </row>
    <row r="1898" spans="1:13" x14ac:dyDescent="0.3">
      <c r="A1898" s="266" t="s">
        <v>1925</v>
      </c>
      <c r="B1898" s="267">
        <v>1000025103</v>
      </c>
      <c r="C1898" s="267">
        <v>1000025104</v>
      </c>
      <c r="D1898" s="268" t="s">
        <v>60</v>
      </c>
      <c r="E1898" s="268" t="s">
        <v>60</v>
      </c>
      <c r="F1898" s="269"/>
      <c r="G1898" s="269"/>
      <c r="H1898" s="268" t="s">
        <v>60</v>
      </c>
      <c r="I1898" s="268" t="s">
        <v>60</v>
      </c>
      <c r="J1898" s="273"/>
      <c r="K1898" s="273"/>
      <c r="L1898" s="271">
        <v>14654.432975</v>
      </c>
      <c r="M1898" s="272">
        <v>3370.5195842500002</v>
      </c>
    </row>
    <row r="1899" spans="1:13" x14ac:dyDescent="0.3">
      <c r="A1899" s="266" t="s">
        <v>1926</v>
      </c>
      <c r="B1899" s="267">
        <v>1000025095</v>
      </c>
      <c r="C1899" s="267">
        <v>1000025096</v>
      </c>
      <c r="D1899" s="268" t="s">
        <v>60</v>
      </c>
      <c r="E1899" s="268" t="s">
        <v>60</v>
      </c>
      <c r="F1899" s="269"/>
      <c r="G1899" s="269"/>
      <c r="H1899" s="268" t="s">
        <v>60</v>
      </c>
      <c r="I1899" s="268" t="s">
        <v>60</v>
      </c>
      <c r="J1899" s="273"/>
      <c r="K1899" s="273"/>
      <c r="L1899" s="271">
        <v>48085.651389999999</v>
      </c>
      <c r="M1899" s="272">
        <v>11059.699819700001</v>
      </c>
    </row>
    <row r="1900" spans="1:13" x14ac:dyDescent="0.3">
      <c r="A1900" s="266" t="s">
        <v>1927</v>
      </c>
      <c r="B1900" s="267">
        <v>1000025113</v>
      </c>
      <c r="C1900" s="267">
        <v>1000025114</v>
      </c>
      <c r="D1900" s="268" t="s">
        <v>60</v>
      </c>
      <c r="E1900" s="268" t="s">
        <v>60</v>
      </c>
      <c r="F1900" s="269"/>
      <c r="G1900" s="269"/>
      <c r="H1900" s="268" t="s">
        <v>60</v>
      </c>
      <c r="I1900" s="268" t="s">
        <v>60</v>
      </c>
      <c r="J1900" s="273"/>
      <c r="K1900" s="273"/>
      <c r="L1900" s="271">
        <v>9159.2072424999988</v>
      </c>
      <c r="M1900" s="272">
        <v>2106.6176657749998</v>
      </c>
    </row>
    <row r="1901" spans="1:13" x14ac:dyDescent="0.3">
      <c r="A1901" s="266" t="s">
        <v>1928</v>
      </c>
      <c r="B1901" s="267">
        <v>1000025121</v>
      </c>
      <c r="C1901" s="267">
        <v>1000025122</v>
      </c>
      <c r="D1901" s="268" t="s">
        <v>60</v>
      </c>
      <c r="E1901" s="268" t="s">
        <v>60</v>
      </c>
      <c r="F1901" s="269"/>
      <c r="G1901" s="269"/>
      <c r="H1901" s="268" t="s">
        <v>60</v>
      </c>
      <c r="I1901" s="268" t="s">
        <v>60</v>
      </c>
      <c r="J1901" s="273"/>
      <c r="K1901" s="273"/>
      <c r="L1901" s="271">
        <v>2062.6692974999996</v>
      </c>
      <c r="M1901" s="272">
        <v>474.41393842499991</v>
      </c>
    </row>
    <row r="1902" spans="1:13" x14ac:dyDescent="0.3">
      <c r="A1902" s="266" t="s">
        <v>1929</v>
      </c>
      <c r="B1902" s="267">
        <v>1000025119</v>
      </c>
      <c r="C1902" s="267">
        <v>1000025120</v>
      </c>
      <c r="D1902" s="268" t="s">
        <v>60</v>
      </c>
      <c r="E1902" s="268" t="s">
        <v>60</v>
      </c>
      <c r="F1902" s="269"/>
      <c r="G1902" s="269"/>
      <c r="H1902" s="268" t="s">
        <v>60</v>
      </c>
      <c r="I1902" s="268" t="s">
        <v>60</v>
      </c>
      <c r="J1902" s="273"/>
      <c r="K1902" s="273"/>
      <c r="L1902" s="271">
        <v>2062.6692974999996</v>
      </c>
      <c r="M1902" s="272">
        <v>474.41393842499991</v>
      </c>
    </row>
    <row r="1903" spans="1:13" x14ac:dyDescent="0.3">
      <c r="A1903" s="266" t="s">
        <v>1930</v>
      </c>
      <c r="B1903" s="267">
        <v>1000025115</v>
      </c>
      <c r="C1903" s="267">
        <v>1000025116</v>
      </c>
      <c r="D1903" s="268" t="s">
        <v>60</v>
      </c>
      <c r="E1903" s="268" t="s">
        <v>60</v>
      </c>
      <c r="F1903" s="269"/>
      <c r="G1903" s="269"/>
      <c r="H1903" s="268" t="s">
        <v>60</v>
      </c>
      <c r="I1903" s="268" t="s">
        <v>60</v>
      </c>
      <c r="J1903" s="273"/>
      <c r="K1903" s="273"/>
      <c r="L1903" s="271">
        <v>4123.0989975000002</v>
      </c>
      <c r="M1903" s="272">
        <v>948.31276942500006</v>
      </c>
    </row>
    <row r="1904" spans="1:13" x14ac:dyDescent="0.3">
      <c r="A1904" s="266" t="s">
        <v>1931</v>
      </c>
      <c r="B1904" s="267">
        <v>1000025127</v>
      </c>
      <c r="C1904" s="267">
        <v>1000025128</v>
      </c>
      <c r="D1904" s="268" t="s">
        <v>60</v>
      </c>
      <c r="E1904" s="268" t="s">
        <v>60</v>
      </c>
      <c r="F1904" s="269"/>
      <c r="G1904" s="269"/>
      <c r="H1904" s="268" t="s">
        <v>60</v>
      </c>
      <c r="I1904" s="268" t="s">
        <v>60</v>
      </c>
      <c r="J1904" s="273"/>
      <c r="K1904" s="273"/>
      <c r="L1904" s="271">
        <v>550.94098499999996</v>
      </c>
      <c r="M1904" s="272">
        <v>126.71642654999999</v>
      </c>
    </row>
    <row r="1905" spans="1:13" x14ac:dyDescent="0.3">
      <c r="A1905" s="266" t="s">
        <v>1932</v>
      </c>
      <c r="B1905" s="267">
        <v>1000025125</v>
      </c>
      <c r="C1905" s="267">
        <v>1000025126</v>
      </c>
      <c r="D1905" s="268" t="s">
        <v>60</v>
      </c>
      <c r="E1905" s="268" t="s">
        <v>60</v>
      </c>
      <c r="F1905" s="269"/>
      <c r="G1905" s="269"/>
      <c r="H1905" s="268" t="s">
        <v>60</v>
      </c>
      <c r="I1905" s="268" t="s">
        <v>60</v>
      </c>
      <c r="J1905" s="273"/>
      <c r="K1905" s="273"/>
      <c r="L1905" s="271">
        <v>8243.9583974999987</v>
      </c>
      <c r="M1905" s="272">
        <v>1896.1104314249999</v>
      </c>
    </row>
    <row r="1906" spans="1:13" x14ac:dyDescent="0.3">
      <c r="A1906" s="266" t="s">
        <v>1933</v>
      </c>
      <c r="B1906" s="267">
        <v>1000025105</v>
      </c>
      <c r="C1906" s="267">
        <v>1000025106</v>
      </c>
      <c r="D1906" s="268" t="s">
        <v>60</v>
      </c>
      <c r="E1906" s="268" t="s">
        <v>60</v>
      </c>
      <c r="F1906" s="269"/>
      <c r="G1906" s="269"/>
      <c r="H1906" s="268" t="s">
        <v>60</v>
      </c>
      <c r="I1906" s="268" t="s">
        <v>60</v>
      </c>
      <c r="J1906" s="273"/>
      <c r="K1906" s="273"/>
      <c r="L1906" s="271">
        <v>2748.732665</v>
      </c>
      <c r="M1906" s="272">
        <v>632.20851295</v>
      </c>
    </row>
    <row r="1907" spans="1:13" x14ac:dyDescent="0.3">
      <c r="A1907" s="266" t="s">
        <v>1934</v>
      </c>
      <c r="B1907" s="267">
        <v>1000025097</v>
      </c>
      <c r="C1907" s="267">
        <v>1000025098</v>
      </c>
      <c r="D1907" s="268" t="s">
        <v>60</v>
      </c>
      <c r="E1907" s="268" t="s">
        <v>60</v>
      </c>
      <c r="F1907" s="269"/>
      <c r="G1907" s="269"/>
      <c r="H1907" s="268" t="s">
        <v>60</v>
      </c>
      <c r="I1907" s="268" t="s">
        <v>60</v>
      </c>
      <c r="J1907" s="273"/>
      <c r="K1907" s="273"/>
      <c r="L1907" s="271">
        <v>9159.2072424999988</v>
      </c>
      <c r="M1907" s="272">
        <v>2106.6176657749998</v>
      </c>
    </row>
    <row r="1908" spans="1:13" x14ac:dyDescent="0.3">
      <c r="A1908" s="266" t="s">
        <v>1935</v>
      </c>
      <c r="B1908" s="267">
        <v>1000025109</v>
      </c>
      <c r="C1908" s="267">
        <v>1000025110</v>
      </c>
      <c r="D1908" s="268" t="s">
        <v>60</v>
      </c>
      <c r="E1908" s="268" t="s">
        <v>60</v>
      </c>
      <c r="F1908" s="269"/>
      <c r="G1908" s="269"/>
      <c r="H1908" s="268" t="s">
        <v>60</v>
      </c>
      <c r="I1908" s="268" t="s">
        <v>60</v>
      </c>
      <c r="J1908" s="273"/>
      <c r="K1908" s="273"/>
      <c r="L1908" s="271">
        <v>8243.9583974999987</v>
      </c>
      <c r="M1908" s="272">
        <v>1896.1104314249999</v>
      </c>
    </row>
    <row r="1909" spans="1:13" x14ac:dyDescent="0.3">
      <c r="A1909" s="266" t="s">
        <v>1936</v>
      </c>
      <c r="B1909" s="267">
        <v>1000025101</v>
      </c>
      <c r="C1909" s="267">
        <v>1000025102</v>
      </c>
      <c r="D1909" s="268" t="s">
        <v>60</v>
      </c>
      <c r="E1909" s="268" t="s">
        <v>60</v>
      </c>
      <c r="F1909" s="269"/>
      <c r="G1909" s="269"/>
      <c r="H1909" s="268" t="s">
        <v>60</v>
      </c>
      <c r="I1909" s="268" t="s">
        <v>60</v>
      </c>
      <c r="J1909" s="273"/>
      <c r="K1909" s="273"/>
      <c r="L1909" s="271">
        <v>5496.7187974999997</v>
      </c>
      <c r="M1909" s="272">
        <v>1264.2453234249999</v>
      </c>
    </row>
    <row r="1910" spans="1:13" x14ac:dyDescent="0.3">
      <c r="A1910" s="266" t="s">
        <v>1937</v>
      </c>
      <c r="B1910" s="267">
        <v>1000025093</v>
      </c>
      <c r="C1910" s="267">
        <v>1000025094</v>
      </c>
      <c r="D1910" s="268" t="s">
        <v>60</v>
      </c>
      <c r="E1910" s="268" t="s">
        <v>60</v>
      </c>
      <c r="F1910" s="269"/>
      <c r="G1910" s="269"/>
      <c r="H1910" s="268" t="s">
        <v>60</v>
      </c>
      <c r="I1910" s="268" t="s">
        <v>60</v>
      </c>
      <c r="J1910" s="273"/>
      <c r="K1910" s="273"/>
      <c r="L1910" s="271">
        <v>16487.1702625</v>
      </c>
      <c r="M1910" s="272">
        <v>3792.0491603750002</v>
      </c>
    </row>
    <row r="1911" spans="1:13" x14ac:dyDescent="0.3">
      <c r="A1911" s="266" t="s">
        <v>1938</v>
      </c>
      <c r="B1911" s="267">
        <v>1000024083</v>
      </c>
      <c r="C1911" s="267">
        <v>1000024084</v>
      </c>
      <c r="D1911" s="268" t="s">
        <v>60</v>
      </c>
      <c r="E1911" s="268" t="s">
        <v>60</v>
      </c>
      <c r="F1911" s="269"/>
      <c r="G1911" s="269"/>
      <c r="H1911" s="268" t="s">
        <v>60</v>
      </c>
      <c r="I1911" s="268" t="s">
        <v>60</v>
      </c>
      <c r="J1911" s="273"/>
      <c r="K1911" s="273"/>
      <c r="L1911" s="271">
        <v>41674.43028</v>
      </c>
      <c r="M1911" s="272">
        <v>9585.1189644000006</v>
      </c>
    </row>
    <row r="1912" spans="1:13" x14ac:dyDescent="0.3">
      <c r="A1912" s="266" t="s">
        <v>1939</v>
      </c>
      <c r="B1912" s="267">
        <v>1000024087</v>
      </c>
      <c r="C1912" s="267">
        <v>1000024088</v>
      </c>
      <c r="D1912" s="268" t="s">
        <v>60</v>
      </c>
      <c r="E1912" s="268" t="s">
        <v>60</v>
      </c>
      <c r="F1912" s="269"/>
      <c r="G1912" s="269"/>
      <c r="H1912" s="268" t="s">
        <v>60</v>
      </c>
      <c r="I1912" s="268" t="s">
        <v>60</v>
      </c>
      <c r="J1912" s="273"/>
      <c r="K1912" s="273"/>
      <c r="L1912" s="271">
        <v>41674.43028</v>
      </c>
      <c r="M1912" s="272">
        <v>9585.1189644000006</v>
      </c>
    </row>
    <row r="1913" spans="1:13" x14ac:dyDescent="0.3">
      <c r="A1913" s="266" t="s">
        <v>1940</v>
      </c>
      <c r="B1913" s="267">
        <v>1000024079</v>
      </c>
      <c r="C1913" s="267">
        <v>1000024080</v>
      </c>
      <c r="D1913" s="268" t="s">
        <v>60</v>
      </c>
      <c r="E1913" s="268" t="s">
        <v>60</v>
      </c>
      <c r="F1913" s="269"/>
      <c r="G1913" s="269"/>
      <c r="H1913" s="268" t="s">
        <v>60</v>
      </c>
      <c r="I1913" s="268" t="s">
        <v>60</v>
      </c>
      <c r="J1913" s="273"/>
      <c r="K1913" s="273"/>
      <c r="L1913" s="271">
        <v>41674.43028</v>
      </c>
      <c r="M1913" s="272">
        <v>9585.1189644000006</v>
      </c>
    </row>
    <row r="1914" spans="1:13" x14ac:dyDescent="0.3">
      <c r="A1914" s="266" t="s">
        <v>1941</v>
      </c>
      <c r="B1914" s="267">
        <v>1000019003</v>
      </c>
      <c r="C1914" s="267">
        <v>1000019004</v>
      </c>
      <c r="D1914" s="268" t="s">
        <v>60</v>
      </c>
      <c r="E1914" s="268" t="s">
        <v>60</v>
      </c>
      <c r="F1914" s="269"/>
      <c r="G1914" s="269"/>
      <c r="H1914" s="268" t="s">
        <v>60</v>
      </c>
      <c r="I1914" s="268" t="s">
        <v>60</v>
      </c>
      <c r="J1914" s="273"/>
      <c r="K1914" s="273"/>
      <c r="L1914" s="271">
        <v>6316.4114824999997</v>
      </c>
      <c r="M1914" s="272">
        <v>1452.774640975</v>
      </c>
    </row>
    <row r="1915" spans="1:13" x14ac:dyDescent="0.3">
      <c r="A1915" s="266" t="s">
        <v>1942</v>
      </c>
      <c r="B1915" s="267">
        <v>1000047525</v>
      </c>
      <c r="C1915" s="267">
        <v>1000047526</v>
      </c>
      <c r="D1915" s="268" t="s">
        <v>60</v>
      </c>
      <c r="E1915" s="268" t="s">
        <v>60</v>
      </c>
      <c r="F1915" s="269"/>
      <c r="G1915" s="269"/>
      <c r="H1915" s="268" t="s">
        <v>60</v>
      </c>
      <c r="I1915" s="268" t="s">
        <v>60</v>
      </c>
      <c r="J1915" s="273"/>
      <c r="K1915" s="273"/>
      <c r="L1915" s="271">
        <v>1032.4544475</v>
      </c>
      <c r="M1915" s="272">
        <v>237.46452292500001</v>
      </c>
    </row>
    <row r="1916" spans="1:13" x14ac:dyDescent="0.3">
      <c r="A1916" s="266" t="s">
        <v>1943</v>
      </c>
      <c r="B1916" s="267">
        <v>1000031123</v>
      </c>
      <c r="C1916" s="267">
        <v>1000031124</v>
      </c>
      <c r="D1916" s="268" t="s">
        <v>60</v>
      </c>
      <c r="E1916" s="268" t="s">
        <v>60</v>
      </c>
      <c r="F1916" s="269"/>
      <c r="G1916" s="269"/>
      <c r="H1916" s="268" t="s">
        <v>60</v>
      </c>
      <c r="I1916" s="268" t="s">
        <v>60</v>
      </c>
      <c r="J1916" s="273"/>
      <c r="K1916" s="273"/>
      <c r="L1916" s="271">
        <v>239.6369325</v>
      </c>
      <c r="M1916" s="272">
        <v>55.116494475000003</v>
      </c>
    </row>
    <row r="1917" spans="1:13" x14ac:dyDescent="0.3">
      <c r="A1917" s="266" t="s">
        <v>1944</v>
      </c>
      <c r="B1917" s="267">
        <v>1000031121</v>
      </c>
      <c r="C1917" s="267">
        <v>1000031122</v>
      </c>
      <c r="D1917" s="268" t="s">
        <v>60</v>
      </c>
      <c r="E1917" s="268" t="s">
        <v>60</v>
      </c>
      <c r="F1917" s="269"/>
      <c r="G1917" s="269"/>
      <c r="H1917" s="268" t="s">
        <v>60</v>
      </c>
      <c r="I1917" s="268" t="s">
        <v>60</v>
      </c>
      <c r="J1917" s="273"/>
      <c r="K1917" s="273"/>
      <c r="L1917" s="271">
        <v>597.226</v>
      </c>
      <c r="M1917" s="272">
        <v>137.36198000000002</v>
      </c>
    </row>
    <row r="1918" spans="1:13" ht="24" x14ac:dyDescent="0.3">
      <c r="A1918" s="266" t="s">
        <v>1945</v>
      </c>
      <c r="B1918" s="267">
        <v>1000028006</v>
      </c>
      <c r="C1918" s="267">
        <v>1000028007</v>
      </c>
      <c r="D1918" s="268" t="s">
        <v>60</v>
      </c>
      <c r="E1918" s="268" t="s">
        <v>60</v>
      </c>
      <c r="F1918" s="269"/>
      <c r="G1918" s="269"/>
      <c r="H1918" s="268" t="s">
        <v>60</v>
      </c>
      <c r="I1918" s="268" t="s">
        <v>60</v>
      </c>
      <c r="J1918" s="273"/>
      <c r="K1918" s="273"/>
      <c r="L1918" s="271">
        <v>160282.02081499997</v>
      </c>
      <c r="M1918" s="272">
        <v>36864.864787449995</v>
      </c>
    </row>
    <row r="1919" spans="1:13" ht="24" x14ac:dyDescent="0.3">
      <c r="A1919" s="266" t="s">
        <v>1946</v>
      </c>
      <c r="B1919" s="267">
        <v>1000024113</v>
      </c>
      <c r="C1919" s="267">
        <v>1000024114</v>
      </c>
      <c r="D1919" s="268" t="s">
        <v>60</v>
      </c>
      <c r="E1919" s="268" t="s">
        <v>60</v>
      </c>
      <c r="F1919" s="269"/>
      <c r="G1919" s="269"/>
      <c r="H1919" s="268" t="s">
        <v>60</v>
      </c>
      <c r="I1919" s="268" t="s">
        <v>60</v>
      </c>
      <c r="J1919" s="273"/>
      <c r="K1919" s="273"/>
      <c r="L1919" s="271">
        <v>5894.6206200000006</v>
      </c>
      <c r="M1919" s="272">
        <v>1355.7627426000001</v>
      </c>
    </row>
    <row r="1920" spans="1:13" ht="24" x14ac:dyDescent="0.3">
      <c r="A1920" s="266" t="s">
        <v>1947</v>
      </c>
      <c r="B1920" s="267">
        <v>1000024117</v>
      </c>
      <c r="C1920" s="267">
        <v>1000024118</v>
      </c>
      <c r="D1920" s="268" t="s">
        <v>60</v>
      </c>
      <c r="E1920" s="268" t="s">
        <v>60</v>
      </c>
      <c r="F1920" s="269"/>
      <c r="G1920" s="269"/>
      <c r="H1920" s="268" t="s">
        <v>60</v>
      </c>
      <c r="I1920" s="268" t="s">
        <v>60</v>
      </c>
      <c r="J1920" s="273"/>
      <c r="K1920" s="273"/>
      <c r="L1920" s="271">
        <v>5360.1033499999994</v>
      </c>
      <c r="M1920" s="272">
        <v>1232.8237704999999</v>
      </c>
    </row>
    <row r="1921" spans="1:13" x14ac:dyDescent="0.3">
      <c r="A1921" s="266" t="s">
        <v>1948</v>
      </c>
      <c r="B1921" s="267">
        <v>1000024109</v>
      </c>
      <c r="C1921" s="267">
        <v>1000024110</v>
      </c>
      <c r="D1921" s="268" t="s">
        <v>60</v>
      </c>
      <c r="E1921" s="268" t="s">
        <v>60</v>
      </c>
      <c r="F1921" s="269"/>
      <c r="G1921" s="269"/>
      <c r="H1921" s="268" t="s">
        <v>60</v>
      </c>
      <c r="I1921" s="268" t="s">
        <v>60</v>
      </c>
      <c r="J1921" s="273"/>
      <c r="K1921" s="273"/>
      <c r="L1921" s="271">
        <v>17860.7900625</v>
      </c>
      <c r="M1921" s="272">
        <v>4107.9817143750006</v>
      </c>
    </row>
    <row r="1922" spans="1:13" ht="24" x14ac:dyDescent="0.3">
      <c r="A1922" s="266" t="s">
        <v>1949</v>
      </c>
      <c r="B1922" s="267">
        <v>1000024125</v>
      </c>
      <c r="C1922" s="267">
        <v>1000024126</v>
      </c>
      <c r="D1922" s="268" t="s">
        <v>60</v>
      </c>
      <c r="E1922" s="268" t="s">
        <v>60</v>
      </c>
      <c r="F1922" s="269"/>
      <c r="G1922" s="269"/>
      <c r="H1922" s="268" t="s">
        <v>60</v>
      </c>
      <c r="I1922" s="268" t="s">
        <v>60</v>
      </c>
      <c r="J1922" s="273"/>
      <c r="K1922" s="273"/>
      <c r="L1922" s="271">
        <v>5894.6206200000006</v>
      </c>
      <c r="M1922" s="272">
        <v>1355.7627426000001</v>
      </c>
    </row>
    <row r="1923" spans="1:13" ht="24" x14ac:dyDescent="0.3">
      <c r="A1923" s="266" t="s">
        <v>1950</v>
      </c>
      <c r="B1923" s="267">
        <v>1000024129</v>
      </c>
      <c r="C1923" s="267">
        <v>1000024130</v>
      </c>
      <c r="D1923" s="268" t="s">
        <v>60</v>
      </c>
      <c r="E1923" s="268" t="s">
        <v>60</v>
      </c>
      <c r="F1923" s="269"/>
      <c r="G1923" s="269"/>
      <c r="H1923" s="268" t="s">
        <v>60</v>
      </c>
      <c r="I1923" s="268" t="s">
        <v>60</v>
      </c>
      <c r="J1923" s="273"/>
      <c r="K1923" s="273"/>
      <c r="L1923" s="271">
        <v>5360.1033499999994</v>
      </c>
      <c r="M1923" s="272">
        <v>1232.8237704999999</v>
      </c>
    </row>
    <row r="1924" spans="1:13" ht="24" x14ac:dyDescent="0.3">
      <c r="A1924" s="266" t="s">
        <v>1951</v>
      </c>
      <c r="B1924" s="267">
        <v>1000024121</v>
      </c>
      <c r="C1924" s="267">
        <v>1000024122</v>
      </c>
      <c r="D1924" s="268" t="s">
        <v>60</v>
      </c>
      <c r="E1924" s="268" t="s">
        <v>60</v>
      </c>
      <c r="F1924" s="269"/>
      <c r="G1924" s="269"/>
      <c r="H1924" s="268" t="s">
        <v>60</v>
      </c>
      <c r="I1924" s="268" t="s">
        <v>60</v>
      </c>
      <c r="J1924" s="273"/>
      <c r="K1924" s="273"/>
      <c r="L1924" s="271">
        <v>17860.7900625</v>
      </c>
      <c r="M1924" s="272">
        <v>4107.9817143750006</v>
      </c>
    </row>
    <row r="1925" spans="1:13" ht="24" x14ac:dyDescent="0.3">
      <c r="A1925" s="266" t="s">
        <v>1952</v>
      </c>
      <c r="B1925" s="267">
        <v>1000024137</v>
      </c>
      <c r="C1925" s="267">
        <v>1000024138</v>
      </c>
      <c r="D1925" s="268" t="s">
        <v>60</v>
      </c>
      <c r="E1925" s="268" t="s">
        <v>60</v>
      </c>
      <c r="F1925" s="269"/>
      <c r="G1925" s="269"/>
      <c r="H1925" s="268" t="s">
        <v>60</v>
      </c>
      <c r="I1925" s="268" t="s">
        <v>60</v>
      </c>
      <c r="J1925" s="273"/>
      <c r="K1925" s="273"/>
      <c r="L1925" s="271">
        <v>5894.6206200000006</v>
      </c>
      <c r="M1925" s="272">
        <v>1355.7627426000001</v>
      </c>
    </row>
    <row r="1926" spans="1:13" ht="24" x14ac:dyDescent="0.3">
      <c r="A1926" s="266" t="s">
        <v>1953</v>
      </c>
      <c r="B1926" s="267">
        <v>1000024141</v>
      </c>
      <c r="C1926" s="267">
        <v>1000024142</v>
      </c>
      <c r="D1926" s="268" t="s">
        <v>60</v>
      </c>
      <c r="E1926" s="268" t="s">
        <v>60</v>
      </c>
      <c r="F1926" s="269"/>
      <c r="G1926" s="269"/>
      <c r="H1926" s="268" t="s">
        <v>60</v>
      </c>
      <c r="I1926" s="268" t="s">
        <v>60</v>
      </c>
      <c r="J1926" s="273"/>
      <c r="K1926" s="273"/>
      <c r="L1926" s="271">
        <v>5360.1033499999994</v>
      </c>
      <c r="M1926" s="272">
        <v>1232.8237704999999</v>
      </c>
    </row>
    <row r="1927" spans="1:13" ht="24" x14ac:dyDescent="0.3">
      <c r="A1927" s="266" t="s">
        <v>1954</v>
      </c>
      <c r="B1927" s="267">
        <v>1000024133</v>
      </c>
      <c r="C1927" s="267">
        <v>1000024134</v>
      </c>
      <c r="D1927" s="268" t="s">
        <v>60</v>
      </c>
      <c r="E1927" s="268" t="s">
        <v>60</v>
      </c>
      <c r="F1927" s="269"/>
      <c r="G1927" s="269"/>
      <c r="H1927" s="268" t="s">
        <v>60</v>
      </c>
      <c r="I1927" s="268" t="s">
        <v>60</v>
      </c>
      <c r="J1927" s="273"/>
      <c r="K1927" s="273"/>
      <c r="L1927" s="271">
        <v>17860.7900625</v>
      </c>
      <c r="M1927" s="272">
        <v>4107.9817143750006</v>
      </c>
    </row>
    <row r="1928" spans="1:13" x14ac:dyDescent="0.3">
      <c r="A1928" s="266" t="s">
        <v>1955</v>
      </c>
      <c r="B1928" s="267">
        <v>1000003576</v>
      </c>
      <c r="C1928" s="267">
        <v>1000003577</v>
      </c>
      <c r="D1928" s="268" t="s">
        <v>60</v>
      </c>
      <c r="E1928" s="268" t="s">
        <v>60</v>
      </c>
      <c r="F1928" s="269"/>
      <c r="G1928" s="269"/>
      <c r="H1928" s="268" t="s">
        <v>60</v>
      </c>
      <c r="I1928" s="268" t="s">
        <v>60</v>
      </c>
      <c r="J1928" s="273"/>
      <c r="K1928" s="273"/>
      <c r="L1928" s="271">
        <v>24730.382127499997</v>
      </c>
      <c r="M1928" s="272">
        <v>5687.9878893249997</v>
      </c>
    </row>
    <row r="1929" spans="1:13" x14ac:dyDescent="0.3">
      <c r="A1929" s="266" t="s">
        <v>1956</v>
      </c>
      <c r="B1929" s="267">
        <v>1000003976</v>
      </c>
      <c r="C1929" s="267">
        <v>1000003977</v>
      </c>
      <c r="D1929" s="268" t="s">
        <v>60</v>
      </c>
      <c r="E1929" s="268" t="s">
        <v>60</v>
      </c>
      <c r="F1929" s="269"/>
      <c r="G1929" s="269"/>
      <c r="H1929" s="268" t="s">
        <v>60</v>
      </c>
      <c r="I1929" s="268" t="s">
        <v>60</v>
      </c>
      <c r="J1929" s="273"/>
      <c r="K1929" s="273"/>
      <c r="L1929" s="271">
        <v>6869.5920649999998</v>
      </c>
      <c r="M1929" s="272">
        <v>1580.0061749500001</v>
      </c>
    </row>
    <row r="1930" spans="1:13" x14ac:dyDescent="0.3">
      <c r="A1930" s="266" t="s">
        <v>1957</v>
      </c>
      <c r="B1930" s="267">
        <v>1000024197</v>
      </c>
      <c r="C1930" s="267">
        <v>1000024198</v>
      </c>
      <c r="D1930" s="268" t="s">
        <v>60</v>
      </c>
      <c r="E1930" s="268" t="s">
        <v>60</v>
      </c>
      <c r="F1930" s="269"/>
      <c r="G1930" s="269"/>
      <c r="H1930" s="268" t="s">
        <v>60</v>
      </c>
      <c r="I1930" s="268" t="s">
        <v>60</v>
      </c>
      <c r="J1930" s="273"/>
      <c r="K1930" s="273"/>
      <c r="L1930" s="271">
        <v>13753.368247499999</v>
      </c>
      <c r="M1930" s="272">
        <v>3163.2746969249997</v>
      </c>
    </row>
    <row r="1931" spans="1:13" x14ac:dyDescent="0.3">
      <c r="A1931" s="266" t="s">
        <v>1958</v>
      </c>
      <c r="B1931" s="267">
        <v>1000024201</v>
      </c>
      <c r="C1931" s="267">
        <v>1000024202</v>
      </c>
      <c r="D1931" s="268" t="s">
        <v>60</v>
      </c>
      <c r="E1931" s="268" t="s">
        <v>60</v>
      </c>
      <c r="F1931" s="269"/>
      <c r="G1931" s="269"/>
      <c r="H1931" s="268" t="s">
        <v>60</v>
      </c>
      <c r="I1931" s="268" t="s">
        <v>60</v>
      </c>
      <c r="J1931" s="273"/>
      <c r="K1931" s="273"/>
      <c r="L1931" s="271">
        <v>12503.6728425</v>
      </c>
      <c r="M1931" s="272">
        <v>2875.8447537750003</v>
      </c>
    </row>
    <row r="1932" spans="1:13" x14ac:dyDescent="0.3">
      <c r="A1932" s="266" t="s">
        <v>1959</v>
      </c>
      <c r="B1932" s="267">
        <v>1000024193</v>
      </c>
      <c r="C1932" s="267">
        <v>1000024194</v>
      </c>
      <c r="D1932" s="268" t="s">
        <v>60</v>
      </c>
      <c r="E1932" s="268" t="s">
        <v>60</v>
      </c>
      <c r="F1932" s="269"/>
      <c r="G1932" s="269"/>
      <c r="H1932" s="268" t="s">
        <v>60</v>
      </c>
      <c r="I1932" s="268" t="s">
        <v>60</v>
      </c>
      <c r="J1932" s="273"/>
      <c r="K1932" s="273"/>
      <c r="L1932" s="271">
        <v>41674.43028</v>
      </c>
      <c r="M1932" s="272">
        <v>9585.1189644000006</v>
      </c>
    </row>
    <row r="1933" spans="1:13" x14ac:dyDescent="0.3">
      <c r="A1933" s="266" t="s">
        <v>1960</v>
      </c>
      <c r="B1933" s="267">
        <v>1000024161</v>
      </c>
      <c r="C1933" s="267">
        <v>1000024162</v>
      </c>
      <c r="D1933" s="268" t="s">
        <v>60</v>
      </c>
      <c r="E1933" s="268" t="s">
        <v>60</v>
      </c>
      <c r="F1933" s="269"/>
      <c r="G1933" s="269"/>
      <c r="H1933" s="268" t="s">
        <v>60</v>
      </c>
      <c r="I1933" s="268" t="s">
        <v>60</v>
      </c>
      <c r="J1933" s="273"/>
      <c r="K1933" s="273"/>
      <c r="L1933" s="271">
        <v>5894.6206200000006</v>
      </c>
      <c r="M1933" s="272">
        <v>1355.7627426000001</v>
      </c>
    </row>
    <row r="1934" spans="1:13" x14ac:dyDescent="0.3">
      <c r="A1934" s="266" t="s">
        <v>1961</v>
      </c>
      <c r="B1934" s="267">
        <v>1000024165</v>
      </c>
      <c r="C1934" s="267">
        <v>1000024166</v>
      </c>
      <c r="D1934" s="268" t="s">
        <v>60</v>
      </c>
      <c r="E1934" s="268" t="s">
        <v>60</v>
      </c>
      <c r="F1934" s="269"/>
      <c r="G1934" s="269"/>
      <c r="H1934" s="268" t="s">
        <v>60</v>
      </c>
      <c r="I1934" s="268" t="s">
        <v>60</v>
      </c>
      <c r="J1934" s="273"/>
      <c r="K1934" s="273"/>
      <c r="L1934" s="271">
        <v>5360.1033499999994</v>
      </c>
      <c r="M1934" s="272">
        <v>1232.8237704999999</v>
      </c>
    </row>
    <row r="1935" spans="1:13" x14ac:dyDescent="0.3">
      <c r="A1935" s="266" t="s">
        <v>1962</v>
      </c>
      <c r="B1935" s="267">
        <v>1000024157</v>
      </c>
      <c r="C1935" s="267">
        <v>1000024158</v>
      </c>
      <c r="D1935" s="268" t="s">
        <v>60</v>
      </c>
      <c r="E1935" s="268" t="s">
        <v>60</v>
      </c>
      <c r="F1935" s="269"/>
      <c r="G1935" s="269"/>
      <c r="H1935" s="268" t="s">
        <v>60</v>
      </c>
      <c r="I1935" s="268" t="s">
        <v>60</v>
      </c>
      <c r="J1935" s="273"/>
      <c r="K1935" s="273"/>
      <c r="L1935" s="271">
        <v>17860.7900625</v>
      </c>
      <c r="M1935" s="272">
        <v>4107.9817143750006</v>
      </c>
    </row>
    <row r="1936" spans="1:13" x14ac:dyDescent="0.3">
      <c r="A1936" s="266" t="s">
        <v>1963</v>
      </c>
      <c r="B1936" s="267">
        <v>1000024173</v>
      </c>
      <c r="C1936" s="267">
        <v>1000024174</v>
      </c>
      <c r="D1936" s="268" t="s">
        <v>60</v>
      </c>
      <c r="E1936" s="268" t="s">
        <v>60</v>
      </c>
      <c r="F1936" s="269"/>
      <c r="G1936" s="269"/>
      <c r="H1936" s="268" t="s">
        <v>60</v>
      </c>
      <c r="I1936" s="268" t="s">
        <v>60</v>
      </c>
      <c r="J1936" s="273"/>
      <c r="K1936" s="273"/>
      <c r="L1936" s="271">
        <v>5894.6206200000006</v>
      </c>
      <c r="M1936" s="272">
        <v>1355.7627426000001</v>
      </c>
    </row>
    <row r="1937" spans="1:13" x14ac:dyDescent="0.3">
      <c r="A1937" s="266" t="s">
        <v>1964</v>
      </c>
      <c r="B1937" s="267">
        <v>1000024177</v>
      </c>
      <c r="C1937" s="267">
        <v>1000024178</v>
      </c>
      <c r="D1937" s="268" t="s">
        <v>60</v>
      </c>
      <c r="E1937" s="268" t="s">
        <v>60</v>
      </c>
      <c r="F1937" s="269"/>
      <c r="G1937" s="269"/>
      <c r="H1937" s="268" t="s">
        <v>60</v>
      </c>
      <c r="I1937" s="268" t="s">
        <v>60</v>
      </c>
      <c r="J1937" s="273"/>
      <c r="K1937" s="273"/>
      <c r="L1937" s="271">
        <v>5360.1033499999994</v>
      </c>
      <c r="M1937" s="272">
        <v>1232.8237704999999</v>
      </c>
    </row>
    <row r="1938" spans="1:13" x14ac:dyDescent="0.3">
      <c r="A1938" s="266" t="s">
        <v>1965</v>
      </c>
      <c r="B1938" s="267">
        <v>1000024169</v>
      </c>
      <c r="C1938" s="267">
        <v>1000024170</v>
      </c>
      <c r="D1938" s="268" t="s">
        <v>60</v>
      </c>
      <c r="E1938" s="268" t="s">
        <v>60</v>
      </c>
      <c r="F1938" s="269"/>
      <c r="G1938" s="269"/>
      <c r="H1938" s="268" t="s">
        <v>60</v>
      </c>
      <c r="I1938" s="268" t="s">
        <v>60</v>
      </c>
      <c r="J1938" s="273"/>
      <c r="K1938" s="273"/>
      <c r="L1938" s="271">
        <v>17860.7900625</v>
      </c>
      <c r="M1938" s="272">
        <v>4107.9817143750006</v>
      </c>
    </row>
    <row r="1939" spans="1:13" x14ac:dyDescent="0.3">
      <c r="A1939" s="266" t="s">
        <v>1966</v>
      </c>
      <c r="B1939" s="267">
        <v>1000024185</v>
      </c>
      <c r="C1939" s="267">
        <v>1000024186</v>
      </c>
      <c r="D1939" s="268" t="s">
        <v>60</v>
      </c>
      <c r="E1939" s="268" t="s">
        <v>60</v>
      </c>
      <c r="F1939" s="269"/>
      <c r="G1939" s="269"/>
      <c r="H1939" s="268" t="s">
        <v>60</v>
      </c>
      <c r="I1939" s="268" t="s">
        <v>60</v>
      </c>
      <c r="J1939" s="273"/>
      <c r="K1939" s="273"/>
      <c r="L1939" s="271">
        <v>5894.6206200000006</v>
      </c>
      <c r="M1939" s="272">
        <v>1355.7627426000001</v>
      </c>
    </row>
    <row r="1940" spans="1:13" x14ac:dyDescent="0.3">
      <c r="A1940" s="266" t="s">
        <v>1967</v>
      </c>
      <c r="B1940" s="267">
        <v>1000024189</v>
      </c>
      <c r="C1940" s="267">
        <v>1000024190</v>
      </c>
      <c r="D1940" s="268" t="s">
        <v>60</v>
      </c>
      <c r="E1940" s="268" t="s">
        <v>60</v>
      </c>
      <c r="F1940" s="269"/>
      <c r="G1940" s="269"/>
      <c r="H1940" s="268" t="s">
        <v>60</v>
      </c>
      <c r="I1940" s="268" t="s">
        <v>60</v>
      </c>
      <c r="J1940" s="273"/>
      <c r="K1940" s="273"/>
      <c r="L1940" s="271">
        <v>5360.1033499999994</v>
      </c>
      <c r="M1940" s="272">
        <v>1232.8237704999999</v>
      </c>
    </row>
    <row r="1941" spans="1:13" x14ac:dyDescent="0.3">
      <c r="A1941" s="266" t="s">
        <v>1968</v>
      </c>
      <c r="B1941" s="267">
        <v>1000024181</v>
      </c>
      <c r="C1941" s="267">
        <v>1000024182</v>
      </c>
      <c r="D1941" s="268" t="s">
        <v>60</v>
      </c>
      <c r="E1941" s="268" t="s">
        <v>60</v>
      </c>
      <c r="F1941" s="269"/>
      <c r="G1941" s="269"/>
      <c r="H1941" s="268" t="s">
        <v>60</v>
      </c>
      <c r="I1941" s="268" t="s">
        <v>60</v>
      </c>
      <c r="J1941" s="273"/>
      <c r="K1941" s="273"/>
      <c r="L1941" s="271">
        <v>17860.7900625</v>
      </c>
      <c r="M1941" s="272">
        <v>4107.9817143750006</v>
      </c>
    </row>
    <row r="1942" spans="1:13" x14ac:dyDescent="0.3">
      <c r="A1942" s="266" t="s">
        <v>1969</v>
      </c>
      <c r="B1942" s="267">
        <v>1000023439</v>
      </c>
      <c r="C1942" s="267">
        <v>1000023440</v>
      </c>
      <c r="D1942" s="268" t="s">
        <v>60</v>
      </c>
      <c r="E1942" s="268" t="s">
        <v>60</v>
      </c>
      <c r="F1942" s="269"/>
      <c r="G1942" s="269"/>
      <c r="H1942" s="268" t="s">
        <v>60</v>
      </c>
      <c r="I1942" s="268" t="s">
        <v>60</v>
      </c>
      <c r="J1942" s="273"/>
      <c r="K1942" s="273"/>
      <c r="L1942" s="271">
        <v>19647.9888675</v>
      </c>
      <c r="M1942" s="272">
        <v>4519.0374395250001</v>
      </c>
    </row>
    <row r="1943" spans="1:13" x14ac:dyDescent="0.3">
      <c r="A1943" s="266" t="s">
        <v>1970</v>
      </c>
      <c r="B1943" s="267">
        <v>1000023441</v>
      </c>
      <c r="C1943" s="267">
        <v>1000023442</v>
      </c>
      <c r="D1943" s="268" t="s">
        <v>60</v>
      </c>
      <c r="E1943" s="268" t="s">
        <v>60</v>
      </c>
      <c r="F1943" s="269"/>
      <c r="G1943" s="269"/>
      <c r="H1943" s="268" t="s">
        <v>60</v>
      </c>
      <c r="I1943" s="268" t="s">
        <v>60</v>
      </c>
      <c r="J1943" s="273"/>
      <c r="K1943" s="273"/>
      <c r="L1943" s="271">
        <v>17860.7900625</v>
      </c>
      <c r="M1943" s="272">
        <v>4107.9817143750006</v>
      </c>
    </row>
    <row r="1944" spans="1:13" x14ac:dyDescent="0.3">
      <c r="A1944" s="266" t="s">
        <v>1971</v>
      </c>
      <c r="B1944" s="267">
        <v>1000023437</v>
      </c>
      <c r="C1944" s="267">
        <v>1000023438</v>
      </c>
      <c r="D1944" s="268" t="s">
        <v>60</v>
      </c>
      <c r="E1944" s="268" t="s">
        <v>60</v>
      </c>
      <c r="F1944" s="269"/>
      <c r="G1944" s="269"/>
      <c r="H1944" s="268" t="s">
        <v>60</v>
      </c>
      <c r="I1944" s="268" t="s">
        <v>60</v>
      </c>
      <c r="J1944" s="273"/>
      <c r="K1944" s="273"/>
      <c r="L1944" s="271">
        <v>59534.473809999996</v>
      </c>
      <c r="M1944" s="272">
        <v>13692.9289763</v>
      </c>
    </row>
    <row r="1945" spans="1:13" x14ac:dyDescent="0.3">
      <c r="A1945" s="266" t="s">
        <v>1972</v>
      </c>
      <c r="B1945" s="267">
        <v>1000005204</v>
      </c>
      <c r="C1945" s="267">
        <v>1000005205</v>
      </c>
      <c r="D1945" s="268" t="s">
        <v>60</v>
      </c>
      <c r="E1945" s="268" t="s">
        <v>60</v>
      </c>
      <c r="F1945" s="269"/>
      <c r="G1945" s="269"/>
      <c r="H1945" s="268" t="s">
        <v>60</v>
      </c>
      <c r="I1945" s="268" t="s">
        <v>60</v>
      </c>
      <c r="J1945" s="273"/>
      <c r="K1945" s="273"/>
      <c r="L1945" s="271">
        <v>24959.567605</v>
      </c>
      <c r="M1945" s="272">
        <v>5740.7005491500004</v>
      </c>
    </row>
    <row r="1946" spans="1:13" x14ac:dyDescent="0.3">
      <c r="A1946" s="266" t="s">
        <v>1973</v>
      </c>
      <c r="B1946" s="267">
        <v>1000004224</v>
      </c>
      <c r="C1946" s="267">
        <v>1000004225</v>
      </c>
      <c r="D1946" s="268" t="s">
        <v>60</v>
      </c>
      <c r="E1946" s="268" t="s">
        <v>60</v>
      </c>
      <c r="F1946" s="269"/>
      <c r="G1946" s="269"/>
      <c r="H1946" s="268" t="s">
        <v>60</v>
      </c>
      <c r="I1946" s="268" t="s">
        <v>60</v>
      </c>
      <c r="J1946" s="273"/>
      <c r="K1946" s="273"/>
      <c r="L1946" s="271">
        <v>36636.082437499994</v>
      </c>
      <c r="M1946" s="272">
        <v>8426.2989606249994</v>
      </c>
    </row>
    <row r="1947" spans="1:13" x14ac:dyDescent="0.3">
      <c r="A1947" s="266" t="s">
        <v>1974</v>
      </c>
      <c r="B1947" s="267">
        <v>1000004226</v>
      </c>
      <c r="C1947" s="267">
        <v>1000004227</v>
      </c>
      <c r="D1947" s="268" t="s">
        <v>60</v>
      </c>
      <c r="E1947" s="268" t="s">
        <v>60</v>
      </c>
      <c r="F1947" s="269"/>
      <c r="G1947" s="269"/>
      <c r="H1947" s="268" t="s">
        <v>60</v>
      </c>
      <c r="I1947" s="268" t="s">
        <v>60</v>
      </c>
      <c r="J1947" s="273"/>
      <c r="K1947" s="273"/>
      <c r="L1947" s="271">
        <v>18318.414484999998</v>
      </c>
      <c r="M1947" s="272">
        <v>4213.2353315499995</v>
      </c>
    </row>
    <row r="1948" spans="1:13" x14ac:dyDescent="0.3">
      <c r="A1948" s="266" t="s">
        <v>1975</v>
      </c>
      <c r="B1948" s="267">
        <v>1000004054</v>
      </c>
      <c r="C1948" s="267">
        <v>1000004055</v>
      </c>
      <c r="D1948" s="268" t="s">
        <v>60</v>
      </c>
      <c r="E1948" s="268" t="s">
        <v>60</v>
      </c>
      <c r="F1948" s="269"/>
      <c r="G1948" s="269"/>
      <c r="H1948" s="268" t="s">
        <v>60</v>
      </c>
      <c r="I1948" s="268" t="s">
        <v>60</v>
      </c>
      <c r="J1948" s="273"/>
      <c r="K1948" s="273"/>
      <c r="L1948" s="271">
        <v>91589.832827499995</v>
      </c>
      <c r="M1948" s="272">
        <v>21065.661550325</v>
      </c>
    </row>
    <row r="1949" spans="1:13" x14ac:dyDescent="0.3">
      <c r="A1949" s="266" t="s">
        <v>1976</v>
      </c>
      <c r="B1949" s="267">
        <v>1000004228</v>
      </c>
      <c r="C1949" s="267">
        <v>1000004229</v>
      </c>
      <c r="D1949" s="268" t="s">
        <v>60</v>
      </c>
      <c r="E1949" s="268" t="s">
        <v>60</v>
      </c>
      <c r="F1949" s="269"/>
      <c r="G1949" s="269"/>
      <c r="H1949" s="268" t="s">
        <v>60</v>
      </c>
      <c r="I1949" s="268" t="s">
        <v>60</v>
      </c>
      <c r="J1949" s="273"/>
      <c r="K1949" s="273"/>
      <c r="L1949" s="271">
        <v>2748.732665</v>
      </c>
      <c r="M1949" s="272">
        <v>632.20851295</v>
      </c>
    </row>
    <row r="1950" spans="1:13" x14ac:dyDescent="0.3">
      <c r="A1950" s="266" t="s">
        <v>1977</v>
      </c>
      <c r="B1950" s="267">
        <v>1000004230</v>
      </c>
      <c r="C1950" s="267">
        <v>1000004231</v>
      </c>
      <c r="D1950" s="268" t="s">
        <v>60</v>
      </c>
      <c r="E1950" s="268" t="s">
        <v>60</v>
      </c>
      <c r="F1950" s="269"/>
      <c r="G1950" s="269"/>
      <c r="H1950" s="268" t="s">
        <v>60</v>
      </c>
      <c r="I1950" s="268" t="s">
        <v>60</v>
      </c>
      <c r="J1950" s="273"/>
      <c r="K1950" s="273"/>
      <c r="L1950" s="271">
        <v>1374.3663325</v>
      </c>
      <c r="M1950" s="272">
        <v>316.104256475</v>
      </c>
    </row>
    <row r="1951" spans="1:13" x14ac:dyDescent="0.3">
      <c r="A1951" s="266" t="s">
        <v>1978</v>
      </c>
      <c r="B1951" s="267">
        <v>1000004052</v>
      </c>
      <c r="C1951" s="267">
        <v>1000004053</v>
      </c>
      <c r="D1951" s="268" t="s">
        <v>60</v>
      </c>
      <c r="E1951" s="268" t="s">
        <v>60</v>
      </c>
      <c r="F1951" s="269"/>
      <c r="G1951" s="269"/>
      <c r="H1951" s="268" t="s">
        <v>60</v>
      </c>
      <c r="I1951" s="268" t="s">
        <v>60</v>
      </c>
      <c r="J1951" s="273"/>
      <c r="K1951" s="273"/>
      <c r="L1951" s="271">
        <v>6869.5920649999998</v>
      </c>
      <c r="M1951" s="272">
        <v>1580.0061749500001</v>
      </c>
    </row>
    <row r="1952" spans="1:13" x14ac:dyDescent="0.3">
      <c r="A1952" s="266" t="s">
        <v>1979</v>
      </c>
      <c r="B1952" s="267">
        <v>1000004278</v>
      </c>
      <c r="C1952" s="267">
        <v>1000004279</v>
      </c>
      <c r="D1952" s="268" t="s">
        <v>60</v>
      </c>
      <c r="E1952" s="268" t="s">
        <v>60</v>
      </c>
      <c r="F1952" s="269"/>
      <c r="G1952" s="269"/>
      <c r="H1952" s="268" t="s">
        <v>60</v>
      </c>
      <c r="I1952" s="268" t="s">
        <v>60</v>
      </c>
      <c r="J1952" s="273"/>
      <c r="K1952" s="273"/>
      <c r="L1952" s="271">
        <v>45795.289680000002</v>
      </c>
      <c r="M1952" s="272">
        <v>10532.916626400001</v>
      </c>
    </row>
    <row r="1953" spans="1:13" x14ac:dyDescent="0.3">
      <c r="A1953" s="266" t="s">
        <v>1980</v>
      </c>
      <c r="B1953" s="267">
        <v>1000005186</v>
      </c>
      <c r="C1953" s="267">
        <v>1000005187</v>
      </c>
      <c r="D1953" s="268" t="s">
        <v>60</v>
      </c>
      <c r="E1953" s="268" t="s">
        <v>60</v>
      </c>
      <c r="F1953" s="269"/>
      <c r="G1953" s="269"/>
      <c r="H1953" s="268" t="s">
        <v>60</v>
      </c>
      <c r="I1953" s="268" t="s">
        <v>60</v>
      </c>
      <c r="J1953" s="273"/>
      <c r="K1953" s="273"/>
      <c r="L1953" s="271">
        <v>65944.948387500001</v>
      </c>
      <c r="M1953" s="272">
        <v>15167.338129125001</v>
      </c>
    </row>
    <row r="1954" spans="1:13" x14ac:dyDescent="0.3">
      <c r="A1954" s="266" t="s">
        <v>1981</v>
      </c>
      <c r="B1954" s="267">
        <v>1000005188</v>
      </c>
      <c r="C1954" s="267">
        <v>1000005189</v>
      </c>
      <c r="D1954" s="268" t="s">
        <v>60</v>
      </c>
      <c r="E1954" s="268" t="s">
        <v>60</v>
      </c>
      <c r="F1954" s="269"/>
      <c r="G1954" s="269"/>
      <c r="H1954" s="268" t="s">
        <v>60</v>
      </c>
      <c r="I1954" s="268" t="s">
        <v>60</v>
      </c>
      <c r="J1954" s="273"/>
      <c r="K1954" s="273"/>
      <c r="L1954" s="271">
        <v>32972.847459999997</v>
      </c>
      <c r="M1954" s="272">
        <v>7583.7549157999993</v>
      </c>
    </row>
    <row r="1955" spans="1:13" x14ac:dyDescent="0.3">
      <c r="A1955" s="266" t="s">
        <v>1982</v>
      </c>
      <c r="B1955" s="267">
        <v>1000003966</v>
      </c>
      <c r="C1955" s="267">
        <v>1000003967</v>
      </c>
      <c r="D1955" s="268" t="s">
        <v>60</v>
      </c>
      <c r="E1955" s="268" t="s">
        <v>60</v>
      </c>
      <c r="F1955" s="269"/>
      <c r="G1955" s="269"/>
      <c r="H1955" s="268" t="s">
        <v>60</v>
      </c>
      <c r="I1955" s="268" t="s">
        <v>60</v>
      </c>
      <c r="J1955" s="273"/>
      <c r="K1955" s="273"/>
      <c r="L1955" s="271">
        <v>82430.625584999987</v>
      </c>
      <c r="M1955" s="272">
        <v>18959.043884549999</v>
      </c>
    </row>
    <row r="1956" spans="1:13" x14ac:dyDescent="0.3">
      <c r="A1956" s="266" t="s">
        <v>1983</v>
      </c>
      <c r="B1956" s="267">
        <v>1000005184</v>
      </c>
      <c r="C1956" s="267">
        <v>1000005185</v>
      </c>
      <c r="D1956" s="268" t="s">
        <v>60</v>
      </c>
      <c r="E1956" s="268" t="s">
        <v>60</v>
      </c>
      <c r="F1956" s="269"/>
      <c r="G1956" s="269"/>
      <c r="H1956" s="268" t="s">
        <v>60</v>
      </c>
      <c r="I1956" s="268" t="s">
        <v>60</v>
      </c>
      <c r="J1956" s="273"/>
      <c r="K1956" s="273"/>
      <c r="L1956" s="271">
        <v>164861.25116999997</v>
      </c>
      <c r="M1956" s="272">
        <v>37918.087769099999</v>
      </c>
    </row>
    <row r="1957" spans="1:13" x14ac:dyDescent="0.3">
      <c r="A1957" s="266" t="s">
        <v>1984</v>
      </c>
      <c r="B1957" s="267">
        <v>1000003982</v>
      </c>
      <c r="C1957" s="267">
        <v>1000003983</v>
      </c>
      <c r="D1957" s="268" t="s">
        <v>60</v>
      </c>
      <c r="E1957" s="268" t="s">
        <v>60</v>
      </c>
      <c r="F1957" s="269"/>
      <c r="G1957" s="269"/>
      <c r="H1957" s="268" t="s">
        <v>60</v>
      </c>
      <c r="I1957" s="268" t="s">
        <v>60</v>
      </c>
      <c r="J1957" s="273"/>
      <c r="K1957" s="273"/>
      <c r="L1957" s="271">
        <v>6869.5920649999998</v>
      </c>
      <c r="M1957" s="272">
        <v>1580.0061749500001</v>
      </c>
    </row>
    <row r="1958" spans="1:13" x14ac:dyDescent="0.3">
      <c r="A1958" s="266" t="s">
        <v>1985</v>
      </c>
      <c r="B1958" s="267">
        <v>1000003980</v>
      </c>
      <c r="C1958" s="267">
        <v>1000003981</v>
      </c>
      <c r="D1958" s="268" t="s">
        <v>60</v>
      </c>
      <c r="E1958" s="268" t="s">
        <v>60</v>
      </c>
      <c r="F1958" s="269"/>
      <c r="G1958" s="269"/>
      <c r="H1958" s="268" t="s">
        <v>60</v>
      </c>
      <c r="I1958" s="268" t="s">
        <v>60</v>
      </c>
      <c r="J1958" s="273"/>
      <c r="K1958" s="273"/>
      <c r="L1958" s="271">
        <v>6869.5920649999998</v>
      </c>
      <c r="M1958" s="272">
        <v>1580.0061749500001</v>
      </c>
    </row>
    <row r="1959" spans="1:13" x14ac:dyDescent="0.3">
      <c r="A1959" s="266" t="s">
        <v>1986</v>
      </c>
      <c r="B1959" s="267">
        <v>1000003978</v>
      </c>
      <c r="C1959" s="267">
        <v>1000003979</v>
      </c>
      <c r="D1959" s="268" t="s">
        <v>60</v>
      </c>
      <c r="E1959" s="268" t="s">
        <v>60</v>
      </c>
      <c r="F1959" s="269"/>
      <c r="G1959" s="269"/>
      <c r="H1959" s="268" t="s">
        <v>60</v>
      </c>
      <c r="I1959" s="268" t="s">
        <v>60</v>
      </c>
      <c r="J1959" s="273"/>
      <c r="K1959" s="273"/>
      <c r="L1959" s="271">
        <v>6869.5920649999998</v>
      </c>
      <c r="M1959" s="272">
        <v>1580.0061749500001</v>
      </c>
    </row>
    <row r="1960" spans="1:13" x14ac:dyDescent="0.3">
      <c r="A1960" s="266" t="s">
        <v>1987</v>
      </c>
      <c r="B1960" s="267">
        <v>1000004028</v>
      </c>
      <c r="C1960" s="267">
        <v>1000004029</v>
      </c>
      <c r="D1960" s="268" t="s">
        <v>60</v>
      </c>
      <c r="E1960" s="268" t="s">
        <v>60</v>
      </c>
      <c r="F1960" s="269"/>
      <c r="G1960" s="269"/>
      <c r="H1960" s="268" t="s">
        <v>60</v>
      </c>
      <c r="I1960" s="268" t="s">
        <v>60</v>
      </c>
      <c r="J1960" s="273"/>
      <c r="K1960" s="273"/>
      <c r="L1960" s="271">
        <v>5496.7187974999997</v>
      </c>
      <c r="M1960" s="272">
        <v>1264.2453234249999</v>
      </c>
    </row>
    <row r="1961" spans="1:13" x14ac:dyDescent="0.3">
      <c r="A1961" s="266" t="s">
        <v>1988</v>
      </c>
      <c r="B1961" s="267">
        <v>1000004030</v>
      </c>
      <c r="C1961" s="267">
        <v>1000004031</v>
      </c>
      <c r="D1961" s="268" t="s">
        <v>60</v>
      </c>
      <c r="E1961" s="268" t="s">
        <v>60</v>
      </c>
      <c r="F1961" s="269"/>
      <c r="G1961" s="269"/>
      <c r="H1961" s="268" t="s">
        <v>60</v>
      </c>
      <c r="I1961" s="268" t="s">
        <v>60</v>
      </c>
      <c r="J1961" s="273"/>
      <c r="K1961" s="273"/>
      <c r="L1961" s="271">
        <v>2748.732665</v>
      </c>
      <c r="M1961" s="272">
        <v>632.20851295</v>
      </c>
    </row>
    <row r="1962" spans="1:13" x14ac:dyDescent="0.3">
      <c r="A1962" s="266" t="s">
        <v>1989</v>
      </c>
      <c r="B1962" s="267">
        <v>1000003984</v>
      </c>
      <c r="C1962" s="267">
        <v>1000003985</v>
      </c>
      <c r="D1962" s="268" t="s">
        <v>60</v>
      </c>
      <c r="E1962" s="268" t="s">
        <v>60</v>
      </c>
      <c r="F1962" s="269"/>
      <c r="G1962" s="269"/>
      <c r="H1962" s="268" t="s">
        <v>60</v>
      </c>
      <c r="I1962" s="268" t="s">
        <v>60</v>
      </c>
      <c r="J1962" s="273"/>
      <c r="K1962" s="273"/>
      <c r="L1962" s="271">
        <v>13739.18413</v>
      </c>
      <c r="M1962" s="272">
        <v>3160.0123499000001</v>
      </c>
    </row>
    <row r="1963" spans="1:13" x14ac:dyDescent="0.3">
      <c r="A1963" s="266" t="s">
        <v>1990</v>
      </c>
      <c r="B1963" s="267">
        <v>1000025041</v>
      </c>
      <c r="C1963" s="267">
        <v>1000025042</v>
      </c>
      <c r="D1963" s="268" t="s">
        <v>60</v>
      </c>
      <c r="E1963" s="268" t="s">
        <v>60</v>
      </c>
      <c r="F1963" s="269"/>
      <c r="G1963" s="269"/>
      <c r="H1963" s="268" t="s">
        <v>60</v>
      </c>
      <c r="I1963" s="268" t="s">
        <v>60</v>
      </c>
      <c r="J1963" s="273"/>
      <c r="K1963" s="273"/>
      <c r="L1963" s="271">
        <v>5894.6206200000006</v>
      </c>
      <c r="M1963" s="272">
        <v>1355.7627426000001</v>
      </c>
    </row>
    <row r="1964" spans="1:13" x14ac:dyDescent="0.3">
      <c r="A1964" s="266" t="s">
        <v>1991</v>
      </c>
      <c r="B1964" s="267">
        <v>1000025043</v>
      </c>
      <c r="C1964" s="267">
        <v>1000025044</v>
      </c>
      <c r="D1964" s="268" t="s">
        <v>60</v>
      </c>
      <c r="E1964" s="268" t="s">
        <v>60</v>
      </c>
      <c r="F1964" s="269"/>
      <c r="G1964" s="269"/>
      <c r="H1964" s="268" t="s">
        <v>60</v>
      </c>
      <c r="I1964" s="268" t="s">
        <v>60</v>
      </c>
      <c r="J1964" s="273"/>
      <c r="K1964" s="273"/>
      <c r="L1964" s="271">
        <v>5360.1033499999994</v>
      </c>
      <c r="M1964" s="272">
        <v>1232.8237704999999</v>
      </c>
    </row>
    <row r="1965" spans="1:13" x14ac:dyDescent="0.3">
      <c r="A1965" s="266" t="s">
        <v>1992</v>
      </c>
      <c r="B1965" s="267">
        <v>1000025039</v>
      </c>
      <c r="C1965" s="267">
        <v>1000025040</v>
      </c>
      <c r="D1965" s="268" t="s">
        <v>60</v>
      </c>
      <c r="E1965" s="268" t="s">
        <v>60</v>
      </c>
      <c r="F1965" s="269"/>
      <c r="G1965" s="269"/>
      <c r="H1965" s="268" t="s">
        <v>60</v>
      </c>
      <c r="I1965" s="268" t="s">
        <v>60</v>
      </c>
      <c r="J1965" s="273"/>
      <c r="K1965" s="273"/>
      <c r="L1965" s="271">
        <v>17860.7900625</v>
      </c>
      <c r="M1965" s="272">
        <v>4107.9817143750006</v>
      </c>
    </row>
    <row r="1966" spans="1:13" ht="36" x14ac:dyDescent="0.3">
      <c r="A1966" s="266" t="s">
        <v>1993</v>
      </c>
      <c r="B1966" s="267"/>
      <c r="C1966" s="267">
        <v>1000049933</v>
      </c>
      <c r="D1966" s="268" t="s">
        <v>60</v>
      </c>
      <c r="E1966" s="268" t="s">
        <v>60</v>
      </c>
      <c r="F1966" s="269"/>
      <c r="G1966" s="269"/>
      <c r="H1966" s="268" t="s">
        <v>60</v>
      </c>
      <c r="I1966" s="268" t="s">
        <v>60</v>
      </c>
      <c r="J1966" s="273"/>
      <c r="K1966" s="273"/>
      <c r="L1966" s="268" t="s">
        <v>60</v>
      </c>
      <c r="M1966" s="267" t="s">
        <v>2003</v>
      </c>
    </row>
    <row r="1967" spans="1:13" ht="36" x14ac:dyDescent="0.3">
      <c r="A1967" s="266" t="s">
        <v>1994</v>
      </c>
      <c r="B1967" s="267"/>
      <c r="C1967" s="267">
        <v>1000047387</v>
      </c>
      <c r="D1967" s="268" t="s">
        <v>60</v>
      </c>
      <c r="E1967" s="268" t="s">
        <v>60</v>
      </c>
      <c r="F1967" s="269"/>
      <c r="G1967" s="269"/>
      <c r="H1967" s="268" t="s">
        <v>60</v>
      </c>
      <c r="I1967" s="268" t="s">
        <v>60</v>
      </c>
      <c r="J1967" s="273"/>
      <c r="K1967" s="273"/>
      <c r="L1967" s="268" t="s">
        <v>60</v>
      </c>
      <c r="M1967" s="267" t="s">
        <v>2003</v>
      </c>
    </row>
    <row r="1968" spans="1:13" ht="36" x14ac:dyDescent="0.3">
      <c r="A1968" s="266" t="s">
        <v>1995</v>
      </c>
      <c r="B1968" s="267"/>
      <c r="C1968" s="267">
        <v>1000047407</v>
      </c>
      <c r="D1968" s="268" t="s">
        <v>60</v>
      </c>
      <c r="E1968" s="268" t="s">
        <v>60</v>
      </c>
      <c r="F1968" s="269"/>
      <c r="G1968" s="269"/>
      <c r="H1968" s="268" t="s">
        <v>60</v>
      </c>
      <c r="I1968" s="268" t="s">
        <v>60</v>
      </c>
      <c r="J1968" s="273"/>
      <c r="K1968" s="273"/>
      <c r="L1968" s="268" t="s">
        <v>60</v>
      </c>
      <c r="M1968" s="267" t="s">
        <v>2003</v>
      </c>
    </row>
    <row r="1969" spans="1:13" ht="36" x14ac:dyDescent="0.3">
      <c r="A1969" s="266" t="s">
        <v>1996</v>
      </c>
      <c r="B1969" s="267"/>
      <c r="C1969" s="267">
        <v>1000019681</v>
      </c>
      <c r="D1969" s="268" t="s">
        <v>60</v>
      </c>
      <c r="E1969" s="268" t="s">
        <v>60</v>
      </c>
      <c r="F1969" s="269"/>
      <c r="G1969" s="269"/>
      <c r="H1969" s="268" t="s">
        <v>60</v>
      </c>
      <c r="I1969" s="268" t="s">
        <v>60</v>
      </c>
      <c r="J1969" s="273"/>
      <c r="K1969" s="273"/>
      <c r="L1969" s="268" t="s">
        <v>60</v>
      </c>
      <c r="M1969" s="267" t="s">
        <v>2003</v>
      </c>
    </row>
    <row r="1970" spans="1:13" ht="36" x14ac:dyDescent="0.3">
      <c r="A1970" s="266" t="s">
        <v>1997</v>
      </c>
      <c r="B1970" s="267"/>
      <c r="C1970" s="267">
        <v>1000047431</v>
      </c>
      <c r="D1970" s="268" t="s">
        <v>60</v>
      </c>
      <c r="E1970" s="268" t="s">
        <v>60</v>
      </c>
      <c r="F1970" s="269"/>
      <c r="G1970" s="269"/>
      <c r="H1970" s="268" t="s">
        <v>60</v>
      </c>
      <c r="I1970" s="268" t="s">
        <v>60</v>
      </c>
      <c r="J1970" s="273"/>
      <c r="K1970" s="273"/>
      <c r="L1970" s="268" t="s">
        <v>60</v>
      </c>
      <c r="M1970" s="267" t="s">
        <v>2003</v>
      </c>
    </row>
    <row r="1971" spans="1:13" ht="36" x14ac:dyDescent="0.3">
      <c r="A1971" s="266" t="s">
        <v>1998</v>
      </c>
      <c r="B1971" s="267"/>
      <c r="C1971" s="267">
        <v>1000042003</v>
      </c>
      <c r="D1971" s="268" t="s">
        <v>60</v>
      </c>
      <c r="E1971" s="268" t="s">
        <v>60</v>
      </c>
      <c r="F1971" s="269"/>
      <c r="G1971" s="269"/>
      <c r="H1971" s="268" t="s">
        <v>60</v>
      </c>
      <c r="I1971" s="268" t="s">
        <v>60</v>
      </c>
      <c r="J1971" s="273"/>
      <c r="K1971" s="273"/>
      <c r="L1971" s="268" t="s">
        <v>60</v>
      </c>
      <c r="M1971" s="267" t="s">
        <v>2003</v>
      </c>
    </row>
    <row r="1972" spans="1:13" ht="36" x14ac:dyDescent="0.3">
      <c r="A1972" s="266" t="s">
        <v>1999</v>
      </c>
      <c r="B1972" s="267"/>
      <c r="C1972" s="267">
        <v>1000042001</v>
      </c>
      <c r="D1972" s="268" t="s">
        <v>60</v>
      </c>
      <c r="E1972" s="268" t="s">
        <v>60</v>
      </c>
      <c r="F1972" s="269"/>
      <c r="G1972" s="269"/>
      <c r="H1972" s="268" t="s">
        <v>60</v>
      </c>
      <c r="I1972" s="268" t="s">
        <v>60</v>
      </c>
      <c r="J1972" s="273"/>
      <c r="K1972" s="273"/>
      <c r="L1972" s="268" t="s">
        <v>60</v>
      </c>
      <c r="M1972" s="267" t="s">
        <v>2003</v>
      </c>
    </row>
    <row r="1973" spans="1:13" ht="36" x14ac:dyDescent="0.3">
      <c r="A1973" s="266" t="s">
        <v>2000</v>
      </c>
      <c r="B1973" s="267"/>
      <c r="C1973" s="267">
        <v>1000047446</v>
      </c>
      <c r="D1973" s="268" t="s">
        <v>60</v>
      </c>
      <c r="E1973" s="268" t="s">
        <v>60</v>
      </c>
      <c r="F1973" s="269"/>
      <c r="G1973" s="269"/>
      <c r="H1973" s="268" t="s">
        <v>60</v>
      </c>
      <c r="I1973" s="268" t="s">
        <v>60</v>
      </c>
      <c r="J1973" s="273"/>
      <c r="K1973" s="273"/>
      <c r="L1973" s="268" t="s">
        <v>60</v>
      </c>
      <c r="M1973" s="267" t="s">
        <v>2003</v>
      </c>
    </row>
    <row r="1974" spans="1:13" ht="36" x14ac:dyDescent="0.3">
      <c r="A1974" s="266" t="s">
        <v>2001</v>
      </c>
      <c r="B1974" s="267"/>
      <c r="C1974" s="267">
        <v>1000047453</v>
      </c>
      <c r="D1974" s="268" t="s">
        <v>60</v>
      </c>
      <c r="E1974" s="268" t="s">
        <v>60</v>
      </c>
      <c r="F1974" s="269"/>
      <c r="G1974" s="269"/>
      <c r="H1974" s="268" t="s">
        <v>60</v>
      </c>
      <c r="I1974" s="268" t="s">
        <v>60</v>
      </c>
      <c r="J1974" s="273"/>
      <c r="K1974" s="273"/>
      <c r="L1974" s="268" t="s">
        <v>60</v>
      </c>
      <c r="M1974" s="267" t="s">
        <v>2003</v>
      </c>
    </row>
    <row r="1975" spans="1:13" ht="36" x14ac:dyDescent="0.3">
      <c r="A1975" s="266" t="s">
        <v>2002</v>
      </c>
      <c r="B1975" s="267"/>
      <c r="C1975" s="267">
        <v>1000047464</v>
      </c>
      <c r="D1975" s="268" t="s">
        <v>60</v>
      </c>
      <c r="E1975" s="268" t="s">
        <v>60</v>
      </c>
      <c r="F1975" s="269"/>
      <c r="G1975" s="269"/>
      <c r="H1975" s="268" t="s">
        <v>60</v>
      </c>
      <c r="I1975" s="268" t="s">
        <v>60</v>
      </c>
      <c r="J1975" s="273"/>
      <c r="K1975" s="273"/>
      <c r="L1975" s="268" t="s">
        <v>60</v>
      </c>
      <c r="M1975" s="267" t="s">
        <v>2003</v>
      </c>
    </row>
    <row r="1976" spans="1:13" x14ac:dyDescent="0.3">
      <c r="A1976" s="266" t="s">
        <v>2004</v>
      </c>
      <c r="B1976" s="267"/>
      <c r="C1976" s="267">
        <v>1000056290</v>
      </c>
      <c r="D1976" s="268" t="s">
        <v>60</v>
      </c>
      <c r="E1976" s="268" t="s">
        <v>60</v>
      </c>
      <c r="F1976" s="269"/>
      <c r="G1976" s="269"/>
      <c r="H1976" s="268" t="s">
        <v>60</v>
      </c>
      <c r="I1976" s="268" t="s">
        <v>60</v>
      </c>
      <c r="J1976" s="273"/>
      <c r="K1976" s="273"/>
      <c r="L1976" s="268" t="s">
        <v>60</v>
      </c>
      <c r="M1976" s="267" t="s">
        <v>2059</v>
      </c>
    </row>
    <row r="1977" spans="1:13" x14ac:dyDescent="0.3">
      <c r="A1977" s="266" t="s">
        <v>2005</v>
      </c>
      <c r="B1977" s="267"/>
      <c r="C1977" s="267">
        <v>1000018067</v>
      </c>
      <c r="D1977" s="268" t="s">
        <v>60</v>
      </c>
      <c r="E1977" s="268" t="s">
        <v>60</v>
      </c>
      <c r="F1977" s="269"/>
      <c r="G1977" s="269"/>
      <c r="H1977" s="268" t="s">
        <v>60</v>
      </c>
      <c r="I1977" s="268" t="s">
        <v>60</v>
      </c>
      <c r="J1977" s="273"/>
      <c r="K1977" s="273"/>
      <c r="L1977" s="268" t="s">
        <v>60</v>
      </c>
      <c r="M1977" s="267" t="s">
        <v>2059</v>
      </c>
    </row>
    <row r="1978" spans="1:13" x14ac:dyDescent="0.3">
      <c r="A1978" s="266" t="s">
        <v>2006</v>
      </c>
      <c r="B1978" s="267"/>
      <c r="C1978" s="267">
        <v>1000048111</v>
      </c>
      <c r="D1978" s="268" t="s">
        <v>60</v>
      </c>
      <c r="E1978" s="268" t="s">
        <v>60</v>
      </c>
      <c r="F1978" s="269"/>
      <c r="G1978" s="269"/>
      <c r="H1978" s="268" t="s">
        <v>60</v>
      </c>
      <c r="I1978" s="268" t="s">
        <v>60</v>
      </c>
      <c r="J1978" s="273"/>
      <c r="K1978" s="273"/>
      <c r="L1978" s="268" t="s">
        <v>60</v>
      </c>
      <c r="M1978" s="267" t="s">
        <v>2060</v>
      </c>
    </row>
    <row r="1979" spans="1:13" x14ac:dyDescent="0.3">
      <c r="A1979" s="266" t="s">
        <v>2007</v>
      </c>
      <c r="B1979" s="267" t="s">
        <v>91</v>
      </c>
      <c r="C1979" s="267">
        <v>1000050848</v>
      </c>
      <c r="D1979" s="268" t="s">
        <v>60</v>
      </c>
      <c r="E1979" s="268" t="s">
        <v>60</v>
      </c>
      <c r="F1979" s="269"/>
      <c r="G1979" s="269"/>
      <c r="H1979" s="268" t="s">
        <v>60</v>
      </c>
      <c r="I1979" s="268" t="s">
        <v>60</v>
      </c>
      <c r="J1979" s="273"/>
      <c r="K1979" s="273"/>
      <c r="L1979" s="268" t="s">
        <v>60</v>
      </c>
      <c r="M1979" s="267" t="s">
        <v>2059</v>
      </c>
    </row>
    <row r="1980" spans="1:13" x14ac:dyDescent="0.3">
      <c r="A1980" s="266" t="s">
        <v>2008</v>
      </c>
      <c r="B1980" s="267"/>
      <c r="C1980" s="267">
        <v>1000030321</v>
      </c>
      <c r="D1980" s="268" t="s">
        <v>60</v>
      </c>
      <c r="E1980" s="268" t="s">
        <v>60</v>
      </c>
      <c r="F1980" s="269"/>
      <c r="G1980" s="269"/>
      <c r="H1980" s="268" t="s">
        <v>60</v>
      </c>
      <c r="I1980" s="268" t="s">
        <v>60</v>
      </c>
      <c r="J1980" s="273"/>
      <c r="K1980" s="273"/>
      <c r="L1980" s="268" t="s">
        <v>60</v>
      </c>
      <c r="M1980" s="267" t="s">
        <v>2059</v>
      </c>
    </row>
    <row r="1981" spans="1:13" x14ac:dyDescent="0.3">
      <c r="A1981" s="266" t="s">
        <v>2009</v>
      </c>
      <c r="B1981" s="267"/>
      <c r="C1981" s="267">
        <v>1000056292</v>
      </c>
      <c r="D1981" s="268" t="s">
        <v>60</v>
      </c>
      <c r="E1981" s="268" t="s">
        <v>60</v>
      </c>
      <c r="F1981" s="269"/>
      <c r="G1981" s="269"/>
      <c r="H1981" s="268" t="s">
        <v>60</v>
      </c>
      <c r="I1981" s="268" t="s">
        <v>60</v>
      </c>
      <c r="J1981" s="273"/>
      <c r="K1981" s="273"/>
      <c r="L1981" s="268" t="s">
        <v>60</v>
      </c>
      <c r="M1981" s="267" t="s">
        <v>2059</v>
      </c>
    </row>
    <row r="1982" spans="1:13" x14ac:dyDescent="0.3">
      <c r="A1982" s="266" t="s">
        <v>2010</v>
      </c>
      <c r="B1982" s="267"/>
      <c r="C1982" s="267">
        <v>1000056294</v>
      </c>
      <c r="D1982" s="268" t="s">
        <v>60</v>
      </c>
      <c r="E1982" s="268" t="s">
        <v>60</v>
      </c>
      <c r="F1982" s="269"/>
      <c r="G1982" s="269"/>
      <c r="H1982" s="268" t="s">
        <v>60</v>
      </c>
      <c r="I1982" s="268" t="s">
        <v>60</v>
      </c>
      <c r="J1982" s="273"/>
      <c r="K1982" s="273"/>
      <c r="L1982" s="268" t="s">
        <v>60</v>
      </c>
      <c r="M1982" s="267" t="s">
        <v>2059</v>
      </c>
    </row>
    <row r="1983" spans="1:13" x14ac:dyDescent="0.3">
      <c r="A1983" s="266" t="s">
        <v>2011</v>
      </c>
      <c r="B1983" s="267"/>
      <c r="C1983" s="267">
        <v>1000056296</v>
      </c>
      <c r="D1983" s="268" t="s">
        <v>60</v>
      </c>
      <c r="E1983" s="268" t="s">
        <v>60</v>
      </c>
      <c r="F1983" s="269"/>
      <c r="G1983" s="269"/>
      <c r="H1983" s="268" t="s">
        <v>60</v>
      </c>
      <c r="I1983" s="268" t="s">
        <v>60</v>
      </c>
      <c r="J1983" s="273"/>
      <c r="K1983" s="273"/>
      <c r="L1983" s="268" t="s">
        <v>60</v>
      </c>
      <c r="M1983" s="267" t="s">
        <v>2059</v>
      </c>
    </row>
    <row r="1984" spans="1:13" x14ac:dyDescent="0.3">
      <c r="A1984" s="266" t="s">
        <v>2012</v>
      </c>
      <c r="B1984" s="267"/>
      <c r="C1984" s="267">
        <v>1000048109</v>
      </c>
      <c r="D1984" s="268" t="s">
        <v>60</v>
      </c>
      <c r="E1984" s="268" t="s">
        <v>60</v>
      </c>
      <c r="F1984" s="269"/>
      <c r="G1984" s="269"/>
      <c r="H1984" s="268" t="s">
        <v>60</v>
      </c>
      <c r="I1984" s="268" t="s">
        <v>60</v>
      </c>
      <c r="J1984" s="273"/>
      <c r="K1984" s="273"/>
      <c r="L1984" s="268" t="s">
        <v>60</v>
      </c>
      <c r="M1984" s="267" t="s">
        <v>2060</v>
      </c>
    </row>
    <row r="1985" spans="1:13" x14ac:dyDescent="0.3">
      <c r="A1985" s="266" t="s">
        <v>2013</v>
      </c>
      <c r="B1985" s="267"/>
      <c r="C1985" s="267">
        <v>1000056298</v>
      </c>
      <c r="D1985" s="268" t="s">
        <v>60</v>
      </c>
      <c r="E1985" s="268" t="s">
        <v>60</v>
      </c>
      <c r="F1985" s="269"/>
      <c r="G1985" s="269"/>
      <c r="H1985" s="268" t="s">
        <v>60</v>
      </c>
      <c r="I1985" s="268" t="s">
        <v>60</v>
      </c>
      <c r="J1985" s="273"/>
      <c r="K1985" s="273"/>
      <c r="L1985" s="268" t="s">
        <v>60</v>
      </c>
      <c r="M1985" s="267" t="s">
        <v>2059</v>
      </c>
    </row>
    <row r="1986" spans="1:13" x14ac:dyDescent="0.3">
      <c r="A1986" s="266" t="s">
        <v>2014</v>
      </c>
      <c r="B1986" s="267"/>
      <c r="C1986" s="267">
        <v>1000056352</v>
      </c>
      <c r="D1986" s="268" t="s">
        <v>60</v>
      </c>
      <c r="E1986" s="268" t="s">
        <v>60</v>
      </c>
      <c r="F1986" s="269"/>
      <c r="G1986" s="269"/>
      <c r="H1986" s="268" t="s">
        <v>60</v>
      </c>
      <c r="I1986" s="268" t="s">
        <v>60</v>
      </c>
      <c r="J1986" s="273"/>
      <c r="K1986" s="273"/>
      <c r="L1986" s="268" t="s">
        <v>60</v>
      </c>
      <c r="M1986" s="267" t="s">
        <v>2059</v>
      </c>
    </row>
    <row r="1987" spans="1:13" x14ac:dyDescent="0.3">
      <c r="A1987" s="266" t="s">
        <v>2015</v>
      </c>
      <c r="B1987" s="267"/>
      <c r="C1987" s="267">
        <v>1000056300</v>
      </c>
      <c r="D1987" s="268" t="s">
        <v>60</v>
      </c>
      <c r="E1987" s="268" t="s">
        <v>60</v>
      </c>
      <c r="F1987" s="269"/>
      <c r="G1987" s="269"/>
      <c r="H1987" s="268" t="s">
        <v>60</v>
      </c>
      <c r="I1987" s="268" t="s">
        <v>60</v>
      </c>
      <c r="J1987" s="273"/>
      <c r="K1987" s="273"/>
      <c r="L1987" s="268" t="s">
        <v>60</v>
      </c>
      <c r="M1987" s="267" t="s">
        <v>2059</v>
      </c>
    </row>
    <row r="1988" spans="1:13" x14ac:dyDescent="0.3">
      <c r="A1988" s="266" t="s">
        <v>2016</v>
      </c>
      <c r="B1988" s="267"/>
      <c r="C1988" s="267">
        <v>1000030330</v>
      </c>
      <c r="D1988" s="268" t="s">
        <v>60</v>
      </c>
      <c r="E1988" s="268" t="s">
        <v>60</v>
      </c>
      <c r="F1988" s="269"/>
      <c r="G1988" s="269"/>
      <c r="H1988" s="268" t="s">
        <v>60</v>
      </c>
      <c r="I1988" s="268" t="s">
        <v>60</v>
      </c>
      <c r="J1988" s="273"/>
      <c r="K1988" s="273"/>
      <c r="L1988" s="268" t="s">
        <v>60</v>
      </c>
      <c r="M1988" s="267" t="s">
        <v>2059</v>
      </c>
    </row>
    <row r="1989" spans="1:13" x14ac:dyDescent="0.3">
      <c r="A1989" s="266" t="s">
        <v>2017</v>
      </c>
      <c r="B1989" s="267"/>
      <c r="C1989" s="267">
        <v>1000056302</v>
      </c>
      <c r="D1989" s="268" t="s">
        <v>60</v>
      </c>
      <c r="E1989" s="268" t="s">
        <v>60</v>
      </c>
      <c r="F1989" s="269"/>
      <c r="G1989" s="269"/>
      <c r="H1989" s="268" t="s">
        <v>60</v>
      </c>
      <c r="I1989" s="268" t="s">
        <v>60</v>
      </c>
      <c r="J1989" s="273"/>
      <c r="K1989" s="273"/>
      <c r="L1989" s="268" t="s">
        <v>60</v>
      </c>
      <c r="M1989" s="267" t="s">
        <v>2059</v>
      </c>
    </row>
    <row r="1990" spans="1:13" ht="24" x14ac:dyDescent="0.3">
      <c r="A1990" s="266" t="s">
        <v>2018</v>
      </c>
      <c r="B1990" s="267"/>
      <c r="C1990" s="267">
        <v>1000037078</v>
      </c>
      <c r="D1990" s="268" t="s">
        <v>60</v>
      </c>
      <c r="E1990" s="268" t="s">
        <v>60</v>
      </c>
      <c r="F1990" s="269"/>
      <c r="G1990" s="269"/>
      <c r="H1990" s="268" t="s">
        <v>60</v>
      </c>
      <c r="I1990" s="268" t="s">
        <v>60</v>
      </c>
      <c r="J1990" s="273"/>
      <c r="K1990" s="273"/>
      <c r="L1990" s="268" t="s">
        <v>60</v>
      </c>
      <c r="M1990" s="267" t="s">
        <v>2059</v>
      </c>
    </row>
    <row r="1991" spans="1:13" x14ac:dyDescent="0.3">
      <c r="A1991" s="266" t="s">
        <v>2019</v>
      </c>
      <c r="B1991" s="267"/>
      <c r="C1991" s="267">
        <v>1000056304</v>
      </c>
      <c r="D1991" s="268" t="s">
        <v>60</v>
      </c>
      <c r="E1991" s="268" t="s">
        <v>60</v>
      </c>
      <c r="F1991" s="269"/>
      <c r="G1991" s="269"/>
      <c r="H1991" s="268" t="s">
        <v>60</v>
      </c>
      <c r="I1991" s="268" t="s">
        <v>60</v>
      </c>
      <c r="J1991" s="273"/>
      <c r="K1991" s="273"/>
      <c r="L1991" s="268" t="s">
        <v>60</v>
      </c>
      <c r="M1991" s="267" t="s">
        <v>2059</v>
      </c>
    </row>
    <row r="1992" spans="1:13" x14ac:dyDescent="0.3">
      <c r="A1992" s="266" t="s">
        <v>2020</v>
      </c>
      <c r="B1992" s="267"/>
      <c r="C1992" s="267">
        <v>1000056346</v>
      </c>
      <c r="D1992" s="268" t="s">
        <v>60</v>
      </c>
      <c r="E1992" s="268" t="s">
        <v>60</v>
      </c>
      <c r="F1992" s="269"/>
      <c r="G1992" s="269"/>
      <c r="H1992" s="268" t="s">
        <v>60</v>
      </c>
      <c r="I1992" s="268" t="s">
        <v>60</v>
      </c>
      <c r="J1992" s="273"/>
      <c r="K1992" s="273"/>
      <c r="L1992" s="268" t="s">
        <v>60</v>
      </c>
      <c r="M1992" s="267" t="s">
        <v>2059</v>
      </c>
    </row>
    <row r="1993" spans="1:13" x14ac:dyDescent="0.3">
      <c r="A1993" s="266" t="s">
        <v>2021</v>
      </c>
      <c r="B1993" s="267"/>
      <c r="C1993" s="267">
        <v>1000050948</v>
      </c>
      <c r="D1993" s="268" t="s">
        <v>60</v>
      </c>
      <c r="E1993" s="268" t="s">
        <v>60</v>
      </c>
      <c r="F1993" s="269"/>
      <c r="G1993" s="269"/>
      <c r="H1993" s="268" t="s">
        <v>60</v>
      </c>
      <c r="I1993" s="268" t="s">
        <v>60</v>
      </c>
      <c r="J1993" s="273"/>
      <c r="K1993" s="273"/>
      <c r="L1993" s="268" t="s">
        <v>60</v>
      </c>
      <c r="M1993" s="267" t="s">
        <v>2060</v>
      </c>
    </row>
    <row r="1994" spans="1:13" ht="24" x14ac:dyDescent="0.3">
      <c r="A1994" s="266" t="s">
        <v>2022</v>
      </c>
      <c r="B1994" s="267"/>
      <c r="C1994" s="267">
        <v>1000056306</v>
      </c>
      <c r="D1994" s="268" t="s">
        <v>60</v>
      </c>
      <c r="E1994" s="268" t="s">
        <v>60</v>
      </c>
      <c r="F1994" s="269"/>
      <c r="G1994" s="269"/>
      <c r="H1994" s="268" t="s">
        <v>60</v>
      </c>
      <c r="I1994" s="268" t="s">
        <v>60</v>
      </c>
      <c r="J1994" s="273"/>
      <c r="K1994" s="273"/>
      <c r="L1994" s="268" t="s">
        <v>60</v>
      </c>
      <c r="M1994" s="267" t="s">
        <v>2059</v>
      </c>
    </row>
    <row r="1995" spans="1:13" x14ac:dyDescent="0.3">
      <c r="A1995" s="266" t="s">
        <v>2023</v>
      </c>
      <c r="B1995" s="267"/>
      <c r="C1995" s="267">
        <v>1000023367</v>
      </c>
      <c r="D1995" s="268" t="s">
        <v>60</v>
      </c>
      <c r="E1995" s="268" t="s">
        <v>60</v>
      </c>
      <c r="F1995" s="269"/>
      <c r="G1995" s="269"/>
      <c r="H1995" s="268" t="s">
        <v>60</v>
      </c>
      <c r="I1995" s="268" t="s">
        <v>60</v>
      </c>
      <c r="J1995" s="273"/>
      <c r="K1995" s="273"/>
      <c r="L1995" s="268" t="s">
        <v>60</v>
      </c>
      <c r="M1995" s="267" t="s">
        <v>2060</v>
      </c>
    </row>
    <row r="1996" spans="1:13" x14ac:dyDescent="0.3">
      <c r="A1996" s="266" t="s">
        <v>2024</v>
      </c>
      <c r="B1996" s="267"/>
      <c r="C1996" s="267">
        <v>1000056354</v>
      </c>
      <c r="D1996" s="268" t="s">
        <v>60</v>
      </c>
      <c r="E1996" s="268" t="s">
        <v>60</v>
      </c>
      <c r="F1996" s="269"/>
      <c r="G1996" s="269"/>
      <c r="H1996" s="268" t="s">
        <v>60</v>
      </c>
      <c r="I1996" s="268" t="s">
        <v>60</v>
      </c>
      <c r="J1996" s="273"/>
      <c r="K1996" s="273"/>
      <c r="L1996" s="268" t="s">
        <v>60</v>
      </c>
      <c r="M1996" s="267" t="s">
        <v>2059</v>
      </c>
    </row>
    <row r="1997" spans="1:13" ht="24" x14ac:dyDescent="0.3">
      <c r="A1997" s="266" t="s">
        <v>2025</v>
      </c>
      <c r="B1997" s="267"/>
      <c r="C1997" s="267">
        <v>1000029355</v>
      </c>
      <c r="D1997" s="268" t="s">
        <v>60</v>
      </c>
      <c r="E1997" s="268" t="s">
        <v>60</v>
      </c>
      <c r="F1997" s="269"/>
      <c r="G1997" s="269"/>
      <c r="H1997" s="268" t="s">
        <v>60</v>
      </c>
      <c r="I1997" s="268" t="s">
        <v>60</v>
      </c>
      <c r="J1997" s="273"/>
      <c r="K1997" s="273"/>
      <c r="L1997" s="268" t="s">
        <v>60</v>
      </c>
      <c r="M1997" s="267" t="s">
        <v>2059</v>
      </c>
    </row>
    <row r="1998" spans="1:13" x14ac:dyDescent="0.3">
      <c r="A1998" s="266" t="s">
        <v>2026</v>
      </c>
      <c r="B1998" s="267"/>
      <c r="C1998" s="267">
        <v>1000050138</v>
      </c>
      <c r="D1998" s="268" t="s">
        <v>60</v>
      </c>
      <c r="E1998" s="268" t="s">
        <v>60</v>
      </c>
      <c r="F1998" s="269"/>
      <c r="G1998" s="269"/>
      <c r="H1998" s="268" t="s">
        <v>60</v>
      </c>
      <c r="I1998" s="268" t="s">
        <v>60</v>
      </c>
      <c r="J1998" s="273"/>
      <c r="K1998" s="273"/>
      <c r="L1998" s="268" t="s">
        <v>60</v>
      </c>
      <c r="M1998" s="267" t="s">
        <v>2059</v>
      </c>
    </row>
    <row r="1999" spans="1:13" x14ac:dyDescent="0.3">
      <c r="A1999" s="266" t="s">
        <v>2027</v>
      </c>
      <c r="B1999" s="267"/>
      <c r="C1999" s="267">
        <v>1000056312</v>
      </c>
      <c r="D1999" s="268" t="s">
        <v>60</v>
      </c>
      <c r="E1999" s="268" t="s">
        <v>60</v>
      </c>
      <c r="F1999" s="269"/>
      <c r="G1999" s="269"/>
      <c r="H1999" s="268" t="s">
        <v>60</v>
      </c>
      <c r="I1999" s="268" t="s">
        <v>60</v>
      </c>
      <c r="J1999" s="273"/>
      <c r="K1999" s="273"/>
      <c r="L1999" s="268" t="s">
        <v>60</v>
      </c>
      <c r="M1999" s="267" t="s">
        <v>2059</v>
      </c>
    </row>
    <row r="2000" spans="1:13" x14ac:dyDescent="0.3">
      <c r="A2000" s="266" t="s">
        <v>2028</v>
      </c>
      <c r="B2000" s="267"/>
      <c r="C2000" s="267">
        <v>1000056308</v>
      </c>
      <c r="D2000" s="268" t="s">
        <v>60</v>
      </c>
      <c r="E2000" s="268" t="s">
        <v>60</v>
      </c>
      <c r="F2000" s="269"/>
      <c r="G2000" s="269"/>
      <c r="H2000" s="268" t="s">
        <v>60</v>
      </c>
      <c r="I2000" s="268" t="s">
        <v>60</v>
      </c>
      <c r="J2000" s="273"/>
      <c r="K2000" s="273"/>
      <c r="L2000" s="268" t="s">
        <v>60</v>
      </c>
      <c r="M2000" s="267" t="s">
        <v>2059</v>
      </c>
    </row>
    <row r="2001" spans="1:13" ht="24" x14ac:dyDescent="0.3">
      <c r="A2001" s="266" t="s">
        <v>2029</v>
      </c>
      <c r="B2001" s="267"/>
      <c r="C2001" s="267">
        <v>1000030335</v>
      </c>
      <c r="D2001" s="268" t="s">
        <v>60</v>
      </c>
      <c r="E2001" s="268" t="s">
        <v>60</v>
      </c>
      <c r="F2001" s="269"/>
      <c r="G2001" s="269"/>
      <c r="H2001" s="268" t="s">
        <v>60</v>
      </c>
      <c r="I2001" s="268" t="s">
        <v>60</v>
      </c>
      <c r="J2001" s="273"/>
      <c r="K2001" s="273"/>
      <c r="L2001" s="268" t="s">
        <v>60</v>
      </c>
      <c r="M2001" s="267" t="s">
        <v>2059</v>
      </c>
    </row>
    <row r="2002" spans="1:13" x14ac:dyDescent="0.3">
      <c r="A2002" s="266" t="s">
        <v>2030</v>
      </c>
      <c r="B2002" s="267"/>
      <c r="C2002" s="267">
        <v>1000056310</v>
      </c>
      <c r="D2002" s="268" t="s">
        <v>60</v>
      </c>
      <c r="E2002" s="268" t="s">
        <v>60</v>
      </c>
      <c r="F2002" s="269"/>
      <c r="G2002" s="269"/>
      <c r="H2002" s="268" t="s">
        <v>60</v>
      </c>
      <c r="I2002" s="268" t="s">
        <v>60</v>
      </c>
      <c r="J2002" s="273"/>
      <c r="K2002" s="273"/>
      <c r="L2002" s="268" t="s">
        <v>60</v>
      </c>
      <c r="M2002" s="267" t="s">
        <v>2059</v>
      </c>
    </row>
    <row r="2003" spans="1:13" x14ac:dyDescent="0.3">
      <c r="A2003" s="266" t="s">
        <v>2031</v>
      </c>
      <c r="B2003" s="267"/>
      <c r="C2003" s="267">
        <v>1000055995</v>
      </c>
      <c r="D2003" s="268" t="s">
        <v>60</v>
      </c>
      <c r="E2003" s="268" t="s">
        <v>60</v>
      </c>
      <c r="F2003" s="269"/>
      <c r="G2003" s="269"/>
      <c r="H2003" s="268" t="s">
        <v>60</v>
      </c>
      <c r="I2003" s="268" t="s">
        <v>60</v>
      </c>
      <c r="J2003" s="273"/>
      <c r="K2003" s="273"/>
      <c r="L2003" s="268" t="s">
        <v>60</v>
      </c>
      <c r="M2003" s="267" t="s">
        <v>2059</v>
      </c>
    </row>
    <row r="2004" spans="1:13" x14ac:dyDescent="0.3">
      <c r="A2004" s="266" t="s">
        <v>2032</v>
      </c>
      <c r="B2004" s="267"/>
      <c r="C2004" s="267">
        <v>1000027028</v>
      </c>
      <c r="D2004" s="268" t="s">
        <v>60</v>
      </c>
      <c r="E2004" s="268" t="s">
        <v>60</v>
      </c>
      <c r="F2004" s="269"/>
      <c r="G2004" s="269"/>
      <c r="H2004" s="268" t="s">
        <v>60</v>
      </c>
      <c r="I2004" s="268" t="s">
        <v>60</v>
      </c>
      <c r="J2004" s="273"/>
      <c r="K2004" s="273"/>
      <c r="L2004" s="268" t="s">
        <v>60</v>
      </c>
      <c r="M2004" s="267" t="s">
        <v>2059</v>
      </c>
    </row>
    <row r="2005" spans="1:13" x14ac:dyDescent="0.3">
      <c r="A2005" s="266" t="s">
        <v>2033</v>
      </c>
      <c r="B2005" s="267"/>
      <c r="C2005" s="267">
        <v>1000056314</v>
      </c>
      <c r="D2005" s="268" t="s">
        <v>60</v>
      </c>
      <c r="E2005" s="268" t="s">
        <v>60</v>
      </c>
      <c r="F2005" s="269"/>
      <c r="G2005" s="269"/>
      <c r="H2005" s="268" t="s">
        <v>60</v>
      </c>
      <c r="I2005" s="268" t="s">
        <v>60</v>
      </c>
      <c r="J2005" s="273"/>
      <c r="K2005" s="273"/>
      <c r="L2005" s="268" t="s">
        <v>60</v>
      </c>
      <c r="M2005" s="267" t="s">
        <v>2059</v>
      </c>
    </row>
    <row r="2006" spans="1:13" x14ac:dyDescent="0.3">
      <c r="A2006" s="266" t="s">
        <v>2034</v>
      </c>
      <c r="B2006" s="267"/>
      <c r="C2006" s="267">
        <v>1000048110</v>
      </c>
      <c r="D2006" s="268" t="s">
        <v>60</v>
      </c>
      <c r="E2006" s="268" t="s">
        <v>60</v>
      </c>
      <c r="F2006" s="269"/>
      <c r="G2006" s="269"/>
      <c r="H2006" s="268" t="s">
        <v>60</v>
      </c>
      <c r="I2006" s="268" t="s">
        <v>60</v>
      </c>
      <c r="J2006" s="273"/>
      <c r="K2006" s="273"/>
      <c r="L2006" s="268" t="s">
        <v>60</v>
      </c>
      <c r="M2006" s="267" t="s">
        <v>2060</v>
      </c>
    </row>
    <row r="2007" spans="1:13" x14ac:dyDescent="0.3">
      <c r="A2007" s="266" t="s">
        <v>2035</v>
      </c>
      <c r="B2007" s="267"/>
      <c r="C2007" s="267">
        <v>1000056316</v>
      </c>
      <c r="D2007" s="268" t="s">
        <v>60</v>
      </c>
      <c r="E2007" s="268" t="s">
        <v>60</v>
      </c>
      <c r="F2007" s="269"/>
      <c r="G2007" s="269"/>
      <c r="H2007" s="268" t="s">
        <v>60</v>
      </c>
      <c r="I2007" s="268" t="s">
        <v>60</v>
      </c>
      <c r="J2007" s="273"/>
      <c r="K2007" s="273"/>
      <c r="L2007" s="268" t="s">
        <v>60</v>
      </c>
      <c r="M2007" s="267" t="s">
        <v>2059</v>
      </c>
    </row>
    <row r="2008" spans="1:13" x14ac:dyDescent="0.3">
      <c r="A2008" s="266" t="s">
        <v>2036</v>
      </c>
      <c r="B2008" s="267"/>
      <c r="C2008" s="267">
        <v>1000056318</v>
      </c>
      <c r="D2008" s="268" t="s">
        <v>60</v>
      </c>
      <c r="E2008" s="268" t="s">
        <v>60</v>
      </c>
      <c r="F2008" s="269"/>
      <c r="G2008" s="269"/>
      <c r="H2008" s="268" t="s">
        <v>60</v>
      </c>
      <c r="I2008" s="268" t="s">
        <v>60</v>
      </c>
      <c r="J2008" s="273"/>
      <c r="K2008" s="273"/>
      <c r="L2008" s="268" t="s">
        <v>60</v>
      </c>
      <c r="M2008" s="267" t="s">
        <v>2059</v>
      </c>
    </row>
    <row r="2009" spans="1:13" x14ac:dyDescent="0.3">
      <c r="A2009" s="266" t="s">
        <v>2037</v>
      </c>
      <c r="B2009" s="267"/>
      <c r="C2009" s="267">
        <v>1000056320</v>
      </c>
      <c r="D2009" s="268" t="s">
        <v>60</v>
      </c>
      <c r="E2009" s="268" t="s">
        <v>60</v>
      </c>
      <c r="F2009" s="269"/>
      <c r="G2009" s="269"/>
      <c r="H2009" s="268" t="s">
        <v>60</v>
      </c>
      <c r="I2009" s="268" t="s">
        <v>60</v>
      </c>
      <c r="J2009" s="273"/>
      <c r="K2009" s="273"/>
      <c r="L2009" s="268" t="s">
        <v>60</v>
      </c>
      <c r="M2009" s="267" t="s">
        <v>2059</v>
      </c>
    </row>
    <row r="2010" spans="1:13" x14ac:dyDescent="0.3">
      <c r="A2010" s="266" t="s">
        <v>2038</v>
      </c>
      <c r="B2010" s="267"/>
      <c r="C2010" s="267">
        <v>1000056322</v>
      </c>
      <c r="D2010" s="268" t="s">
        <v>60</v>
      </c>
      <c r="E2010" s="268" t="s">
        <v>60</v>
      </c>
      <c r="F2010" s="269"/>
      <c r="G2010" s="269"/>
      <c r="H2010" s="268" t="s">
        <v>60</v>
      </c>
      <c r="I2010" s="268" t="s">
        <v>60</v>
      </c>
      <c r="J2010" s="273"/>
      <c r="K2010" s="273"/>
      <c r="L2010" s="268" t="s">
        <v>60</v>
      </c>
      <c r="M2010" s="267" t="s">
        <v>2059</v>
      </c>
    </row>
    <row r="2011" spans="1:13" x14ac:dyDescent="0.3">
      <c r="A2011" s="266" t="s">
        <v>2039</v>
      </c>
      <c r="B2011" s="267"/>
      <c r="C2011" s="267">
        <v>1000056324</v>
      </c>
      <c r="D2011" s="268" t="s">
        <v>60</v>
      </c>
      <c r="E2011" s="268" t="s">
        <v>60</v>
      </c>
      <c r="F2011" s="269"/>
      <c r="G2011" s="269"/>
      <c r="H2011" s="268" t="s">
        <v>60</v>
      </c>
      <c r="I2011" s="268" t="s">
        <v>60</v>
      </c>
      <c r="J2011" s="273"/>
      <c r="K2011" s="273"/>
      <c r="L2011" s="268" t="s">
        <v>60</v>
      </c>
      <c r="M2011" s="267" t="s">
        <v>2059</v>
      </c>
    </row>
    <row r="2012" spans="1:13" x14ac:dyDescent="0.3">
      <c r="A2012" s="266" t="s">
        <v>2040</v>
      </c>
      <c r="B2012" s="267"/>
      <c r="C2012" s="267">
        <v>1000056326</v>
      </c>
      <c r="D2012" s="268" t="s">
        <v>60</v>
      </c>
      <c r="E2012" s="268" t="s">
        <v>60</v>
      </c>
      <c r="F2012" s="269"/>
      <c r="G2012" s="269"/>
      <c r="H2012" s="268" t="s">
        <v>60</v>
      </c>
      <c r="I2012" s="268" t="s">
        <v>60</v>
      </c>
      <c r="J2012" s="273"/>
      <c r="K2012" s="273"/>
      <c r="L2012" s="268" t="s">
        <v>60</v>
      </c>
      <c r="M2012" s="267" t="s">
        <v>2059</v>
      </c>
    </row>
    <row r="2013" spans="1:13" x14ac:dyDescent="0.3">
      <c r="A2013" s="266" t="s">
        <v>2041</v>
      </c>
      <c r="B2013" s="267"/>
      <c r="C2013" s="267">
        <v>1000033276</v>
      </c>
      <c r="D2013" s="268" t="s">
        <v>60</v>
      </c>
      <c r="E2013" s="268" t="s">
        <v>60</v>
      </c>
      <c r="F2013" s="269"/>
      <c r="G2013" s="269"/>
      <c r="H2013" s="268" t="s">
        <v>60</v>
      </c>
      <c r="I2013" s="268" t="s">
        <v>60</v>
      </c>
      <c r="J2013" s="273"/>
      <c r="K2013" s="273"/>
      <c r="L2013" s="268" t="s">
        <v>60</v>
      </c>
      <c r="M2013" s="267" t="s">
        <v>2059</v>
      </c>
    </row>
    <row r="2014" spans="1:13" x14ac:dyDescent="0.3">
      <c r="A2014" s="266" t="s">
        <v>2042</v>
      </c>
      <c r="B2014" s="267"/>
      <c r="C2014" s="267">
        <v>1000048112</v>
      </c>
      <c r="D2014" s="268" t="s">
        <v>60</v>
      </c>
      <c r="E2014" s="268" t="s">
        <v>60</v>
      </c>
      <c r="F2014" s="269"/>
      <c r="G2014" s="269"/>
      <c r="H2014" s="268" t="s">
        <v>60</v>
      </c>
      <c r="I2014" s="268" t="s">
        <v>60</v>
      </c>
      <c r="J2014" s="273"/>
      <c r="K2014" s="273"/>
      <c r="L2014" s="268" t="s">
        <v>60</v>
      </c>
      <c r="M2014" s="267" t="s">
        <v>2060</v>
      </c>
    </row>
    <row r="2015" spans="1:13" ht="24" x14ac:dyDescent="0.3">
      <c r="A2015" s="266" t="s">
        <v>2043</v>
      </c>
      <c r="B2015" s="267"/>
      <c r="C2015" s="267">
        <v>1000056344</v>
      </c>
      <c r="D2015" s="268" t="s">
        <v>60</v>
      </c>
      <c r="E2015" s="268" t="s">
        <v>60</v>
      </c>
      <c r="F2015" s="269"/>
      <c r="G2015" s="269"/>
      <c r="H2015" s="268" t="s">
        <v>60</v>
      </c>
      <c r="I2015" s="268" t="s">
        <v>60</v>
      </c>
      <c r="J2015" s="273"/>
      <c r="K2015" s="273"/>
      <c r="L2015" s="268" t="s">
        <v>60</v>
      </c>
      <c r="M2015" s="267" t="s">
        <v>2059</v>
      </c>
    </row>
    <row r="2016" spans="1:13" x14ac:dyDescent="0.3">
      <c r="A2016" s="266" t="s">
        <v>2044</v>
      </c>
      <c r="B2016" s="267"/>
      <c r="C2016" s="267">
        <v>1000056328</v>
      </c>
      <c r="D2016" s="268" t="s">
        <v>60</v>
      </c>
      <c r="E2016" s="268" t="s">
        <v>60</v>
      </c>
      <c r="F2016" s="269"/>
      <c r="G2016" s="269"/>
      <c r="H2016" s="268" t="s">
        <v>60</v>
      </c>
      <c r="I2016" s="268" t="s">
        <v>60</v>
      </c>
      <c r="J2016" s="273"/>
      <c r="K2016" s="273"/>
      <c r="L2016" s="268" t="s">
        <v>60</v>
      </c>
      <c r="M2016" s="267" t="s">
        <v>2059</v>
      </c>
    </row>
    <row r="2017" spans="1:13" x14ac:dyDescent="0.3">
      <c r="A2017" s="266" t="s">
        <v>2045</v>
      </c>
      <c r="B2017" s="267"/>
      <c r="C2017" s="267">
        <v>1000056330</v>
      </c>
      <c r="D2017" s="268" t="s">
        <v>60</v>
      </c>
      <c r="E2017" s="268" t="s">
        <v>60</v>
      </c>
      <c r="F2017" s="269"/>
      <c r="G2017" s="269"/>
      <c r="H2017" s="268" t="s">
        <v>60</v>
      </c>
      <c r="I2017" s="268" t="s">
        <v>60</v>
      </c>
      <c r="J2017" s="273"/>
      <c r="K2017" s="273"/>
      <c r="L2017" s="268" t="s">
        <v>60</v>
      </c>
      <c r="M2017" s="267" t="s">
        <v>2059</v>
      </c>
    </row>
    <row r="2018" spans="1:13" ht="24" x14ac:dyDescent="0.3">
      <c r="A2018" s="266" t="s">
        <v>2046</v>
      </c>
      <c r="B2018" s="267"/>
      <c r="C2018" s="267">
        <v>1000056332</v>
      </c>
      <c r="D2018" s="268" t="s">
        <v>60</v>
      </c>
      <c r="E2018" s="268" t="s">
        <v>60</v>
      </c>
      <c r="F2018" s="269"/>
      <c r="G2018" s="269"/>
      <c r="H2018" s="268" t="s">
        <v>60</v>
      </c>
      <c r="I2018" s="268" t="s">
        <v>60</v>
      </c>
      <c r="J2018" s="273"/>
      <c r="K2018" s="273"/>
      <c r="L2018" s="268" t="s">
        <v>60</v>
      </c>
      <c r="M2018" s="267" t="s">
        <v>2059</v>
      </c>
    </row>
    <row r="2019" spans="1:13" x14ac:dyDescent="0.3">
      <c r="A2019" s="266" t="s">
        <v>2047</v>
      </c>
      <c r="B2019" s="267"/>
      <c r="C2019" s="267">
        <v>1000056334</v>
      </c>
      <c r="D2019" s="268" t="s">
        <v>60</v>
      </c>
      <c r="E2019" s="268" t="s">
        <v>60</v>
      </c>
      <c r="F2019" s="269"/>
      <c r="G2019" s="269"/>
      <c r="H2019" s="268" t="s">
        <v>60</v>
      </c>
      <c r="I2019" s="268" t="s">
        <v>60</v>
      </c>
      <c r="J2019" s="273"/>
      <c r="K2019" s="273"/>
      <c r="L2019" s="268" t="s">
        <v>60</v>
      </c>
      <c r="M2019" s="267" t="s">
        <v>2059</v>
      </c>
    </row>
    <row r="2020" spans="1:13" x14ac:dyDescent="0.3">
      <c r="A2020" s="266" t="s">
        <v>2048</v>
      </c>
      <c r="B2020" s="267"/>
      <c r="C2020" s="267">
        <v>1000020219</v>
      </c>
      <c r="D2020" s="268" t="s">
        <v>60</v>
      </c>
      <c r="E2020" s="268" t="s">
        <v>60</v>
      </c>
      <c r="F2020" s="269"/>
      <c r="G2020" s="269"/>
      <c r="H2020" s="268" t="s">
        <v>60</v>
      </c>
      <c r="I2020" s="268" t="s">
        <v>60</v>
      </c>
      <c r="J2020" s="273"/>
      <c r="K2020" s="273"/>
      <c r="L2020" s="268" t="s">
        <v>60</v>
      </c>
      <c r="M2020" s="267" t="s">
        <v>2061</v>
      </c>
    </row>
    <row r="2021" spans="1:13" x14ac:dyDescent="0.3">
      <c r="A2021" s="266" t="s">
        <v>2049</v>
      </c>
      <c r="B2021" s="267"/>
      <c r="C2021" s="267">
        <v>1000056336</v>
      </c>
      <c r="D2021" s="268" t="s">
        <v>60</v>
      </c>
      <c r="E2021" s="268" t="s">
        <v>60</v>
      </c>
      <c r="F2021" s="269"/>
      <c r="G2021" s="269"/>
      <c r="H2021" s="268" t="s">
        <v>60</v>
      </c>
      <c r="I2021" s="268" t="s">
        <v>60</v>
      </c>
      <c r="J2021" s="273"/>
      <c r="K2021" s="273"/>
      <c r="L2021" s="268" t="s">
        <v>60</v>
      </c>
      <c r="M2021" s="267" t="s">
        <v>2059</v>
      </c>
    </row>
    <row r="2022" spans="1:13" x14ac:dyDescent="0.3">
      <c r="A2022" s="266" t="s">
        <v>2050</v>
      </c>
      <c r="B2022" s="267"/>
      <c r="C2022" s="267">
        <v>1000036459</v>
      </c>
      <c r="D2022" s="268" t="s">
        <v>60</v>
      </c>
      <c r="E2022" s="268" t="s">
        <v>60</v>
      </c>
      <c r="F2022" s="269"/>
      <c r="G2022" s="269"/>
      <c r="H2022" s="268" t="s">
        <v>60</v>
      </c>
      <c r="I2022" s="268" t="s">
        <v>60</v>
      </c>
      <c r="J2022" s="273"/>
      <c r="K2022" s="273"/>
      <c r="L2022" s="268" t="s">
        <v>60</v>
      </c>
      <c r="M2022" s="267" t="s">
        <v>2059</v>
      </c>
    </row>
    <row r="2023" spans="1:13" x14ac:dyDescent="0.3">
      <c r="A2023" s="266" t="s">
        <v>2051</v>
      </c>
      <c r="B2023" s="267"/>
      <c r="C2023" s="267">
        <v>1000030348</v>
      </c>
      <c r="D2023" s="268" t="s">
        <v>60</v>
      </c>
      <c r="E2023" s="268" t="s">
        <v>60</v>
      </c>
      <c r="F2023" s="269"/>
      <c r="G2023" s="269"/>
      <c r="H2023" s="268" t="s">
        <v>60</v>
      </c>
      <c r="I2023" s="268" t="s">
        <v>60</v>
      </c>
      <c r="J2023" s="273"/>
      <c r="K2023" s="273"/>
      <c r="L2023" s="268" t="s">
        <v>60</v>
      </c>
      <c r="M2023" s="267" t="s">
        <v>2059</v>
      </c>
    </row>
    <row r="2024" spans="1:13" x14ac:dyDescent="0.3">
      <c r="A2024" s="266" t="s">
        <v>2052</v>
      </c>
      <c r="B2024" s="267"/>
      <c r="C2024" s="267">
        <v>1000056338</v>
      </c>
      <c r="D2024" s="268" t="s">
        <v>60</v>
      </c>
      <c r="E2024" s="268" t="s">
        <v>60</v>
      </c>
      <c r="F2024" s="269"/>
      <c r="G2024" s="269"/>
      <c r="H2024" s="268" t="s">
        <v>60</v>
      </c>
      <c r="I2024" s="268" t="s">
        <v>60</v>
      </c>
      <c r="J2024" s="273"/>
      <c r="K2024" s="273"/>
      <c r="L2024" s="268" t="s">
        <v>60</v>
      </c>
      <c r="M2024" s="267" t="s">
        <v>2059</v>
      </c>
    </row>
    <row r="2025" spans="1:13" x14ac:dyDescent="0.3">
      <c r="A2025" s="266" t="s">
        <v>2053</v>
      </c>
      <c r="B2025" s="267"/>
      <c r="C2025" s="267">
        <v>1000056340</v>
      </c>
      <c r="D2025" s="268" t="s">
        <v>60</v>
      </c>
      <c r="E2025" s="268" t="s">
        <v>60</v>
      </c>
      <c r="F2025" s="269"/>
      <c r="G2025" s="269"/>
      <c r="H2025" s="268" t="s">
        <v>60</v>
      </c>
      <c r="I2025" s="268" t="s">
        <v>60</v>
      </c>
      <c r="J2025" s="273"/>
      <c r="K2025" s="273"/>
      <c r="L2025" s="268" t="s">
        <v>60</v>
      </c>
      <c r="M2025" s="267" t="s">
        <v>2059</v>
      </c>
    </row>
    <row r="2026" spans="1:13" ht="24" x14ac:dyDescent="0.3">
      <c r="A2026" s="266" t="s">
        <v>2054</v>
      </c>
      <c r="B2026" s="267"/>
      <c r="C2026" s="267">
        <v>1000033728</v>
      </c>
      <c r="D2026" s="268" t="s">
        <v>60</v>
      </c>
      <c r="E2026" s="268" t="s">
        <v>60</v>
      </c>
      <c r="F2026" s="269"/>
      <c r="G2026" s="269"/>
      <c r="H2026" s="268" t="s">
        <v>60</v>
      </c>
      <c r="I2026" s="268" t="s">
        <v>60</v>
      </c>
      <c r="J2026" s="273"/>
      <c r="K2026" s="273"/>
      <c r="L2026" s="268" t="s">
        <v>60</v>
      </c>
      <c r="M2026" s="267" t="s">
        <v>2059</v>
      </c>
    </row>
    <row r="2027" spans="1:13" x14ac:dyDescent="0.3">
      <c r="A2027" s="266" t="s">
        <v>2055</v>
      </c>
      <c r="B2027" s="267"/>
      <c r="C2027" s="267">
        <v>1000056342</v>
      </c>
      <c r="D2027" s="268" t="s">
        <v>60</v>
      </c>
      <c r="E2027" s="268" t="s">
        <v>60</v>
      </c>
      <c r="F2027" s="269"/>
      <c r="G2027" s="269"/>
      <c r="H2027" s="268" t="s">
        <v>60</v>
      </c>
      <c r="I2027" s="268" t="s">
        <v>60</v>
      </c>
      <c r="J2027" s="273"/>
      <c r="K2027" s="273"/>
      <c r="L2027" s="268" t="s">
        <v>60</v>
      </c>
      <c r="M2027" s="267" t="s">
        <v>2059</v>
      </c>
    </row>
    <row r="2028" spans="1:13" x14ac:dyDescent="0.3">
      <c r="A2028" s="266" t="s">
        <v>2056</v>
      </c>
      <c r="B2028" s="267"/>
      <c r="C2028" s="267">
        <v>1000056348</v>
      </c>
      <c r="D2028" s="268" t="s">
        <v>60</v>
      </c>
      <c r="E2028" s="268" t="s">
        <v>60</v>
      </c>
      <c r="F2028" s="269"/>
      <c r="G2028" s="269"/>
      <c r="H2028" s="268" t="s">
        <v>60</v>
      </c>
      <c r="I2028" s="268" t="s">
        <v>60</v>
      </c>
      <c r="J2028" s="273"/>
      <c r="K2028" s="273"/>
      <c r="L2028" s="268" t="s">
        <v>60</v>
      </c>
      <c r="M2028" s="267" t="s">
        <v>2059</v>
      </c>
    </row>
    <row r="2029" spans="1:13" x14ac:dyDescent="0.3">
      <c r="A2029" s="266" t="s">
        <v>2057</v>
      </c>
      <c r="B2029" s="267"/>
      <c r="C2029" s="267">
        <v>1000056350</v>
      </c>
      <c r="D2029" s="268" t="s">
        <v>60</v>
      </c>
      <c r="E2029" s="268" t="s">
        <v>60</v>
      </c>
      <c r="F2029" s="269"/>
      <c r="G2029" s="269"/>
      <c r="H2029" s="268" t="s">
        <v>60</v>
      </c>
      <c r="I2029" s="268" t="s">
        <v>60</v>
      </c>
      <c r="J2029" s="273"/>
      <c r="K2029" s="273"/>
      <c r="L2029" s="268" t="s">
        <v>60</v>
      </c>
      <c r="M2029" s="267" t="s">
        <v>2059</v>
      </c>
    </row>
    <row r="2030" spans="1:13" x14ac:dyDescent="0.3">
      <c r="A2030" s="266" t="s">
        <v>2058</v>
      </c>
      <c r="B2030" s="267"/>
      <c r="C2030" s="267">
        <v>1000048113</v>
      </c>
      <c r="D2030" s="268" t="s">
        <v>60</v>
      </c>
      <c r="E2030" s="268" t="s">
        <v>60</v>
      </c>
      <c r="F2030" s="269"/>
      <c r="G2030" s="269"/>
      <c r="H2030" s="268" t="s">
        <v>60</v>
      </c>
      <c r="I2030" s="268" t="s">
        <v>60</v>
      </c>
      <c r="J2030" s="273"/>
      <c r="K2030" s="273"/>
      <c r="L2030" s="268" t="s">
        <v>60</v>
      </c>
      <c r="M2030" s="267" t="s">
        <v>2060</v>
      </c>
    </row>
  </sheetData>
  <autoFilter ref="A6:N12" xr:uid="{2B91A038-E17A-41FE-AB9E-3BD100F79774}"/>
  <mergeCells count="62">
    <mergeCell ref="B91:C91"/>
    <mergeCell ref="B92:C92"/>
    <mergeCell ref="B85:C85"/>
    <mergeCell ref="B86:C86"/>
    <mergeCell ref="B87:C87"/>
    <mergeCell ref="B88:C88"/>
    <mergeCell ref="B89:C89"/>
    <mergeCell ref="B90:C90"/>
    <mergeCell ref="A95:E95"/>
    <mergeCell ref="A80:D80"/>
    <mergeCell ref="B81:C81"/>
    <mergeCell ref="B82:C82"/>
    <mergeCell ref="B83:C83"/>
    <mergeCell ref="B84:C84"/>
    <mergeCell ref="D64:F64"/>
    <mergeCell ref="H64:J64"/>
    <mergeCell ref="L64:N64"/>
    <mergeCell ref="A72:F72"/>
    <mergeCell ref="H72:J72"/>
    <mergeCell ref="L72:N72"/>
    <mergeCell ref="A56:B56"/>
    <mergeCell ref="A57:B57"/>
    <mergeCell ref="A58:B58"/>
    <mergeCell ref="A62:F62"/>
    <mergeCell ref="H62:J62"/>
    <mergeCell ref="L62:N62"/>
    <mergeCell ref="A52:B52"/>
    <mergeCell ref="A53:B53"/>
    <mergeCell ref="A54:B54"/>
    <mergeCell ref="A55:B55"/>
    <mergeCell ref="A48:B48"/>
    <mergeCell ref="A49:F49"/>
    <mergeCell ref="H49:J49"/>
    <mergeCell ref="L49:N49"/>
    <mergeCell ref="A50:B50"/>
    <mergeCell ref="A51:B51"/>
    <mergeCell ref="D32:F32"/>
    <mergeCell ref="H32:J32"/>
    <mergeCell ref="L32:N32"/>
    <mergeCell ref="A47:F47"/>
    <mergeCell ref="H47:J47"/>
    <mergeCell ref="L47:N47"/>
    <mergeCell ref="D20:F20"/>
    <mergeCell ref="H20:J20"/>
    <mergeCell ref="L20:N20"/>
    <mergeCell ref="A28:F28"/>
    <mergeCell ref="H28:J30"/>
    <mergeCell ref="L28:N30"/>
    <mergeCell ref="A29:F29"/>
    <mergeCell ref="A30:F30"/>
    <mergeCell ref="D7:F7"/>
    <mergeCell ref="H7:J7"/>
    <mergeCell ref="L7:N7"/>
    <mergeCell ref="A18:F18"/>
    <mergeCell ref="H18:J18"/>
    <mergeCell ref="L18:N18"/>
    <mergeCell ref="E2:F2"/>
    <mergeCell ref="A3:F3"/>
    <mergeCell ref="H3:J5"/>
    <mergeCell ref="L3:N5"/>
    <mergeCell ref="A4:F4"/>
    <mergeCell ref="A5:F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04620-655C-487C-B06B-2379D31AF412}">
  <dimension ref="A1:F15"/>
  <sheetViews>
    <sheetView workbookViewId="0">
      <selection activeCell="A17" sqref="A17"/>
    </sheetView>
  </sheetViews>
  <sheetFormatPr defaultRowHeight="12" x14ac:dyDescent="0.3"/>
  <cols>
    <col min="1" max="1" width="9.8984375" style="76" bestFit="1" customWidth="1"/>
    <col min="2" max="2" width="9.796875" style="76" bestFit="1" customWidth="1"/>
    <col min="3" max="3" width="8.796875" style="93"/>
    <col min="4" max="4" width="11.09765625" style="76" bestFit="1" customWidth="1"/>
    <col min="5" max="5" width="8.796875" style="76"/>
    <col min="6" max="6" width="11.09765625" style="76" bestFit="1" customWidth="1"/>
    <col min="7" max="16384" width="8.796875" style="76"/>
  </cols>
  <sheetData>
    <row r="1" spans="1:6" s="90" customFormat="1" ht="24" x14ac:dyDescent="0.3">
      <c r="A1" s="89" t="s">
        <v>99</v>
      </c>
      <c r="B1" s="89" t="s">
        <v>100</v>
      </c>
      <c r="C1" s="89" t="s">
        <v>109</v>
      </c>
      <c r="D1" s="89" t="s">
        <v>101</v>
      </c>
      <c r="E1" s="89" t="s">
        <v>103</v>
      </c>
      <c r="F1" s="89" t="s">
        <v>102</v>
      </c>
    </row>
    <row r="2" spans="1:6" s="95" customFormat="1" x14ac:dyDescent="0.3">
      <c r="A2" s="194" t="s">
        <v>106</v>
      </c>
      <c r="B2" s="195"/>
      <c r="C2" s="195"/>
      <c r="D2" s="195"/>
      <c r="E2" s="195"/>
      <c r="F2" s="196"/>
    </row>
    <row r="3" spans="1:6" x14ac:dyDescent="0.3">
      <c r="A3" s="1">
        <v>1000030322</v>
      </c>
      <c r="B3" s="70">
        <v>542</v>
      </c>
      <c r="C3" s="91">
        <v>0.26450000000000001</v>
      </c>
      <c r="D3" s="92">
        <f>B3*(1-C3)</f>
        <v>398.64100000000002</v>
      </c>
      <c r="E3" s="92">
        <f>D3*1.5%</f>
        <v>5.9796149999999999</v>
      </c>
      <c r="F3" s="92">
        <f>D3+E3</f>
        <v>404.62061500000004</v>
      </c>
    </row>
    <row r="4" spans="1:6" x14ac:dyDescent="0.3">
      <c r="A4" s="3">
        <v>1000063853</v>
      </c>
      <c r="B4" s="70">
        <v>21280</v>
      </c>
      <c r="C4" s="91">
        <v>0.26450000000000001</v>
      </c>
      <c r="D4" s="92">
        <f t="shared" ref="D4:D10" si="0">B4*(1-C4)</f>
        <v>15651.44</v>
      </c>
      <c r="E4" s="92">
        <f t="shared" ref="E4:E12" si="1">D4*1.5%</f>
        <v>234.77160000000001</v>
      </c>
      <c r="F4" s="92">
        <f t="shared" ref="F4:F10" si="2">D4+E4</f>
        <v>15886.211600000001</v>
      </c>
    </row>
    <row r="5" spans="1:6" x14ac:dyDescent="0.3">
      <c r="A5" s="3">
        <v>1000063855</v>
      </c>
      <c r="B5" s="70">
        <v>32060</v>
      </c>
      <c r="C5" s="91">
        <v>0.26450000000000001</v>
      </c>
      <c r="D5" s="92">
        <f t="shared" si="0"/>
        <v>23580.13</v>
      </c>
      <c r="E5" s="92">
        <f t="shared" si="1"/>
        <v>353.70195000000001</v>
      </c>
      <c r="F5" s="92">
        <f t="shared" si="2"/>
        <v>23933.83195</v>
      </c>
    </row>
    <row r="6" spans="1:6" x14ac:dyDescent="0.3">
      <c r="A6" s="3">
        <v>1000063851</v>
      </c>
      <c r="B6" s="70">
        <v>16560</v>
      </c>
      <c r="C6" s="91">
        <v>0.26450000000000001</v>
      </c>
      <c r="D6" s="92">
        <f t="shared" si="0"/>
        <v>12179.880000000001</v>
      </c>
      <c r="E6" s="92">
        <f t="shared" si="1"/>
        <v>182.69820000000001</v>
      </c>
      <c r="F6" s="92">
        <f t="shared" si="2"/>
        <v>12362.578200000002</v>
      </c>
    </row>
    <row r="7" spans="1:6" x14ac:dyDescent="0.3">
      <c r="A7" s="3">
        <v>1000045156</v>
      </c>
      <c r="B7" s="70">
        <v>8534</v>
      </c>
      <c r="C7" s="91">
        <v>0.26450000000000001</v>
      </c>
      <c r="D7" s="92">
        <f t="shared" si="0"/>
        <v>6276.7570000000005</v>
      </c>
      <c r="E7" s="92">
        <f t="shared" si="1"/>
        <v>94.151355000000009</v>
      </c>
      <c r="F7" s="92">
        <f t="shared" si="2"/>
        <v>6370.9083550000005</v>
      </c>
    </row>
    <row r="8" spans="1:6" x14ac:dyDescent="0.3">
      <c r="A8" s="3">
        <v>1000050972</v>
      </c>
      <c r="B8" s="70">
        <v>599</v>
      </c>
      <c r="C8" s="91">
        <v>0.26450000000000001</v>
      </c>
      <c r="D8" s="92">
        <f t="shared" si="0"/>
        <v>440.56450000000001</v>
      </c>
      <c r="E8" s="92">
        <f t="shared" si="1"/>
        <v>6.6084674999999997</v>
      </c>
      <c r="F8" s="92">
        <f t="shared" si="2"/>
        <v>447.17296750000003</v>
      </c>
    </row>
    <row r="9" spans="1:6" x14ac:dyDescent="0.3">
      <c r="A9" s="1">
        <v>1000045154</v>
      </c>
      <c r="B9" s="70">
        <v>1921</v>
      </c>
      <c r="C9" s="91">
        <v>0.26450000000000001</v>
      </c>
      <c r="D9" s="92">
        <f t="shared" si="0"/>
        <v>1412.8955000000001</v>
      </c>
      <c r="E9" s="92">
        <f t="shared" si="1"/>
        <v>21.1934325</v>
      </c>
      <c r="F9" s="92">
        <f t="shared" si="2"/>
        <v>1434.0889325000001</v>
      </c>
    </row>
    <row r="10" spans="1:6" x14ac:dyDescent="0.3">
      <c r="A10" s="1">
        <v>1000045134</v>
      </c>
      <c r="B10" s="70">
        <v>3205</v>
      </c>
      <c r="C10" s="91">
        <v>0.26450000000000001</v>
      </c>
      <c r="D10" s="92">
        <f t="shared" si="0"/>
        <v>2357.2775000000001</v>
      </c>
      <c r="E10" s="92">
        <f t="shared" si="1"/>
        <v>35.359162500000004</v>
      </c>
      <c r="F10" s="92">
        <f t="shared" si="2"/>
        <v>2392.6366625000001</v>
      </c>
    </row>
    <row r="11" spans="1:6" s="95" customFormat="1" x14ac:dyDescent="0.3">
      <c r="A11" s="194" t="s">
        <v>107</v>
      </c>
      <c r="B11" s="195"/>
      <c r="C11" s="195"/>
      <c r="D11" s="195"/>
      <c r="E11" s="195"/>
      <c r="F11" s="196"/>
    </row>
    <row r="12" spans="1:6" x14ac:dyDescent="0.3">
      <c r="A12" s="39">
        <v>1000040073</v>
      </c>
      <c r="B12" s="94">
        <v>7200</v>
      </c>
      <c r="C12" s="91">
        <v>0.15</v>
      </c>
      <c r="D12" s="92">
        <f t="shared" ref="D12" si="3">B12*(1-C12)</f>
        <v>6120</v>
      </c>
      <c r="E12" s="92">
        <f t="shared" si="1"/>
        <v>91.8</v>
      </c>
      <c r="F12" s="92">
        <f t="shared" ref="F12" si="4">D12+E12</f>
        <v>6211.8</v>
      </c>
    </row>
    <row r="15" spans="1:6" x14ac:dyDescent="0.3">
      <c r="A15" s="76" t="s">
        <v>110</v>
      </c>
    </row>
  </sheetData>
  <mergeCells count="2">
    <mergeCell ref="A2:F2"/>
    <mergeCell ref="A11:F11"/>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BEBA4-5227-4F3B-9D7E-242738CCC9CF}">
  <dimension ref="A1:M19"/>
  <sheetViews>
    <sheetView topLeftCell="A3" workbookViewId="0">
      <selection activeCell="G19" sqref="G19"/>
    </sheetView>
  </sheetViews>
  <sheetFormatPr defaultRowHeight="12" x14ac:dyDescent="0.3"/>
  <cols>
    <col min="1" max="1" width="8.796875" style="76"/>
    <col min="2" max="2" width="24.59765625" style="76" customWidth="1"/>
    <col min="3" max="5" width="10.8984375" style="76" bestFit="1" customWidth="1"/>
    <col min="6" max="9" width="8.796875" style="76"/>
    <col min="10" max="10" width="22.5" style="74" customWidth="1"/>
    <col min="11" max="11" width="12.09765625" style="76" bestFit="1" customWidth="1"/>
    <col min="12" max="13" width="11.09765625" style="76" bestFit="1" customWidth="1"/>
    <col min="14" max="16384" width="8.796875" style="76"/>
  </cols>
  <sheetData>
    <row r="1" spans="1:13" ht="13" x14ac:dyDescent="0.3">
      <c r="A1" s="174" t="s">
        <v>0</v>
      </c>
      <c r="B1" s="174"/>
      <c r="C1" s="174"/>
      <c r="D1" s="174"/>
      <c r="E1" s="174"/>
      <c r="F1" s="174"/>
    </row>
    <row r="2" spans="1:13" x14ac:dyDescent="0.3">
      <c r="A2" s="83">
        <v>44562</v>
      </c>
      <c r="B2" s="72" t="s">
        <v>92</v>
      </c>
      <c r="C2" s="71">
        <v>22955.412444720001</v>
      </c>
      <c r="D2" s="71">
        <v>14003.44411536</v>
      </c>
      <c r="E2" s="71">
        <v>8458.3454334399994</v>
      </c>
      <c r="I2" s="83">
        <v>44929</v>
      </c>
      <c r="J2" s="72" t="s">
        <v>92</v>
      </c>
      <c r="K2" s="71">
        <v>23460.431518503843</v>
      </c>
      <c r="L2" s="71">
        <v>14311.519885897922</v>
      </c>
      <c r="M2" s="71">
        <v>8644.4290329756805</v>
      </c>
    </row>
    <row r="3" spans="1:13" x14ac:dyDescent="0.3">
      <c r="B3" s="72" t="s">
        <v>93</v>
      </c>
      <c r="C3" s="73">
        <f t="shared" ref="C3:E6" si="0">C2*(1+5%)</f>
        <v>24103.183066956</v>
      </c>
      <c r="D3" s="73">
        <f t="shared" si="0"/>
        <v>14703.616321128</v>
      </c>
      <c r="E3" s="73">
        <f t="shared" si="0"/>
        <v>8881.2627051119998</v>
      </c>
      <c r="J3" s="72" t="s">
        <v>93</v>
      </c>
      <c r="K3" s="73">
        <f t="shared" ref="K3:M6" si="1">K2*(1+5%)</f>
        <v>24633.453094429035</v>
      </c>
      <c r="L3" s="73">
        <f t="shared" si="1"/>
        <v>15027.095880192819</v>
      </c>
      <c r="M3" s="73">
        <f t="shared" si="1"/>
        <v>9076.6504846244643</v>
      </c>
    </row>
    <row r="4" spans="1:13" x14ac:dyDescent="0.3">
      <c r="B4" s="72" t="s">
        <v>94</v>
      </c>
      <c r="C4" s="73">
        <f t="shared" si="0"/>
        <v>25308.342220303803</v>
      </c>
      <c r="D4" s="73">
        <f t="shared" si="0"/>
        <v>15438.797137184401</v>
      </c>
      <c r="E4" s="73">
        <f t="shared" si="0"/>
        <v>9325.3258403676009</v>
      </c>
      <c r="J4" s="72" t="s">
        <v>94</v>
      </c>
      <c r="K4" s="73">
        <f t="shared" si="1"/>
        <v>25865.125749150488</v>
      </c>
      <c r="L4" s="73">
        <f t="shared" si="1"/>
        <v>15778.450674202461</v>
      </c>
      <c r="M4" s="73">
        <f t="shared" si="1"/>
        <v>9530.4830088556882</v>
      </c>
    </row>
    <row r="5" spans="1:13" x14ac:dyDescent="0.3">
      <c r="B5" s="72" t="s">
        <v>95</v>
      </c>
      <c r="C5" s="73">
        <f t="shared" si="0"/>
        <v>26573.759331318994</v>
      </c>
      <c r="D5" s="73">
        <f t="shared" si="0"/>
        <v>16210.736994043622</v>
      </c>
      <c r="E5" s="73">
        <f t="shared" si="0"/>
        <v>9791.592132385982</v>
      </c>
      <c r="J5" s="72" t="s">
        <v>95</v>
      </c>
      <c r="K5" s="73">
        <f t="shared" si="1"/>
        <v>27158.382036608014</v>
      </c>
      <c r="L5" s="73">
        <f t="shared" si="1"/>
        <v>16567.373207912584</v>
      </c>
      <c r="M5" s="73">
        <f t="shared" si="1"/>
        <v>10007.007159298473</v>
      </c>
    </row>
    <row r="6" spans="1:13" x14ac:dyDescent="0.3">
      <c r="B6" s="72" t="s">
        <v>96</v>
      </c>
      <c r="C6" s="73">
        <f t="shared" si="0"/>
        <v>27902.447297884944</v>
      </c>
      <c r="D6" s="73">
        <f t="shared" si="0"/>
        <v>17021.273843745803</v>
      </c>
      <c r="E6" s="73">
        <f t="shared" si="0"/>
        <v>10281.171739005282</v>
      </c>
      <c r="J6" s="72" t="s">
        <v>96</v>
      </c>
      <c r="K6" s="73">
        <f t="shared" si="1"/>
        <v>28516.301138438415</v>
      </c>
      <c r="L6" s="73">
        <f t="shared" si="1"/>
        <v>17395.741868308214</v>
      </c>
      <c r="M6" s="73">
        <f t="shared" si="1"/>
        <v>10507.357517263397</v>
      </c>
    </row>
    <row r="7" spans="1:13" x14ac:dyDescent="0.3">
      <c r="B7" s="74" t="s">
        <v>97</v>
      </c>
      <c r="C7" s="75">
        <f>SUM(C2:C6)</f>
        <v>126843.14436118375</v>
      </c>
      <c r="D7" s="75">
        <f>SUM(D2:D6)</f>
        <v>77377.868411461823</v>
      </c>
      <c r="E7" s="75">
        <f>SUM(E2:E6)</f>
        <v>46737.697850310862</v>
      </c>
      <c r="J7" s="74" t="s">
        <v>97</v>
      </c>
      <c r="K7" s="75">
        <f>SUM(K2:K6)</f>
        <v>129633.69353712979</v>
      </c>
      <c r="L7" s="75">
        <f>SUM(L2:L6)</f>
        <v>79080.181516514</v>
      </c>
      <c r="M7" s="75">
        <f>SUM(M2:M6)</f>
        <v>47765.927203017709</v>
      </c>
    </row>
    <row r="13" spans="1:13" ht="13" x14ac:dyDescent="0.3">
      <c r="A13" s="186" t="s">
        <v>19</v>
      </c>
      <c r="B13" s="187"/>
      <c r="C13" s="187"/>
      <c r="D13" s="187"/>
      <c r="E13" s="187"/>
      <c r="F13" s="188"/>
      <c r="I13" s="83">
        <v>44929</v>
      </c>
      <c r="J13" s="72" t="s">
        <v>92</v>
      </c>
      <c r="K13" s="71">
        <v>147576.62903697841</v>
      </c>
      <c r="L13" s="71">
        <v>115220.62216004034</v>
      </c>
      <c r="M13" s="71">
        <v>90062.051537055362</v>
      </c>
    </row>
    <row r="14" spans="1:13" x14ac:dyDescent="0.3">
      <c r="A14" s="83">
        <v>44562</v>
      </c>
      <c r="B14" s="72" t="s">
        <v>92</v>
      </c>
      <c r="C14" s="71">
        <v>144399.83271719998</v>
      </c>
      <c r="D14" s="71">
        <v>83254.564794560007</v>
      </c>
      <c r="E14" s="71">
        <v>65485.114298880006</v>
      </c>
      <c r="J14" s="72" t="s">
        <v>93</v>
      </c>
      <c r="K14" s="73">
        <f t="shared" ref="K14:K17" si="2">K13*(1+5%)</f>
        <v>154955.46048882735</v>
      </c>
      <c r="L14" s="73">
        <f t="shared" ref="L14:L17" si="3">L13*(1+5%)</f>
        <v>120981.65326804236</v>
      </c>
      <c r="M14" s="73">
        <f t="shared" ref="M14:M17" si="4">M13*(1+5%)</f>
        <v>94565.154113908138</v>
      </c>
    </row>
    <row r="15" spans="1:13" x14ac:dyDescent="0.3">
      <c r="B15" s="72" t="s">
        <v>93</v>
      </c>
      <c r="C15" s="73">
        <f t="shared" ref="C15:C18" si="5">C14*(1+5%)</f>
        <v>151619.82435305999</v>
      </c>
      <c r="D15" s="73">
        <f t="shared" ref="D15:D18" si="6">D14*(1+5%)</f>
        <v>87417.293034288014</v>
      </c>
      <c r="E15" s="73">
        <f t="shared" ref="E15:E18" si="7">E14*(1+5%)</f>
        <v>68759.370013824009</v>
      </c>
      <c r="J15" s="72" t="s">
        <v>94</v>
      </c>
      <c r="K15" s="73">
        <f t="shared" si="2"/>
        <v>162703.23351326873</v>
      </c>
      <c r="L15" s="73">
        <f t="shared" si="3"/>
        <v>127030.73593144448</v>
      </c>
      <c r="M15" s="73">
        <f t="shared" si="4"/>
        <v>99293.411819603556</v>
      </c>
    </row>
    <row r="16" spans="1:13" x14ac:dyDescent="0.3">
      <c r="B16" s="72" t="s">
        <v>94</v>
      </c>
      <c r="C16" s="73">
        <f t="shared" si="5"/>
        <v>159200.81557071299</v>
      </c>
      <c r="D16" s="73">
        <f t="shared" si="6"/>
        <v>91788.157686002422</v>
      </c>
      <c r="E16" s="73">
        <f t="shared" si="7"/>
        <v>72197.338514515213</v>
      </c>
      <c r="J16" s="72" t="s">
        <v>95</v>
      </c>
      <c r="K16" s="73">
        <f t="shared" si="2"/>
        <v>170838.39518893216</v>
      </c>
      <c r="L16" s="73">
        <f t="shared" si="3"/>
        <v>133382.27272801672</v>
      </c>
      <c r="M16" s="73">
        <f t="shared" si="4"/>
        <v>104258.08241058374</v>
      </c>
    </row>
    <row r="17" spans="2:13" x14ac:dyDescent="0.3">
      <c r="B17" s="72" t="s">
        <v>95</v>
      </c>
      <c r="C17" s="73">
        <f t="shared" si="5"/>
        <v>167160.85634924864</v>
      </c>
      <c r="D17" s="73">
        <f t="shared" si="6"/>
        <v>96377.56557030254</v>
      </c>
      <c r="E17" s="73">
        <f t="shared" si="7"/>
        <v>75807.20544024097</v>
      </c>
      <c r="J17" s="72" t="s">
        <v>96</v>
      </c>
      <c r="K17" s="73">
        <f t="shared" si="2"/>
        <v>179380.31494837877</v>
      </c>
      <c r="L17" s="73">
        <f t="shared" si="3"/>
        <v>140051.38636441756</v>
      </c>
      <c r="M17" s="73">
        <f t="shared" si="4"/>
        <v>109470.98653111293</v>
      </c>
    </row>
    <row r="18" spans="2:13" x14ac:dyDescent="0.3">
      <c r="B18" s="72" t="s">
        <v>96</v>
      </c>
      <c r="C18" s="73">
        <f t="shared" si="5"/>
        <v>175518.89916671108</v>
      </c>
      <c r="D18" s="73">
        <f t="shared" si="6"/>
        <v>101196.44384881767</v>
      </c>
      <c r="E18" s="73">
        <f t="shared" si="7"/>
        <v>79597.565712253025</v>
      </c>
      <c r="J18" s="74" t="s">
        <v>97</v>
      </c>
      <c r="K18" s="75">
        <f>SUM(K13:K17)</f>
        <v>815454.03317638556</v>
      </c>
      <c r="L18" s="75">
        <f>SUM(L13:L17)</f>
        <v>636666.67045196146</v>
      </c>
      <c r="M18" s="75">
        <f>SUM(M13:M17)</f>
        <v>497649.68641226372</v>
      </c>
    </row>
    <row r="19" spans="2:13" x14ac:dyDescent="0.3">
      <c r="B19" s="74" t="s">
        <v>97</v>
      </c>
      <c r="C19" s="75">
        <f>SUM(C14:C18)</f>
        <v>797900.22815693263</v>
      </c>
      <c r="D19" s="75">
        <f>SUM(D14:D18)</f>
        <v>460034.02493397065</v>
      </c>
      <c r="E19" s="75">
        <f>SUM(E14:E18)</f>
        <v>361846.59397971322</v>
      </c>
    </row>
  </sheetData>
  <mergeCells count="2">
    <mergeCell ref="A13:F13"/>
    <mergeCell ref="A1:F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04Jan23</vt:lpstr>
      <vt:lpstr>Proposed 25Jan24</vt:lpstr>
      <vt:lpstr>January 2023 Additions</vt:lpstr>
      <vt:lpstr>5 Yr Maint Calc</vt:lpstr>
      <vt:lpstr>'04Jan23'!Print_Area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Vernon</dc:creator>
  <cp:lastModifiedBy>Amy Vernon</cp:lastModifiedBy>
  <cp:lastPrinted>2023-01-24T20:13:52Z</cp:lastPrinted>
  <dcterms:created xsi:type="dcterms:W3CDTF">2017-11-10T14:45:52Z</dcterms:created>
  <dcterms:modified xsi:type="dcterms:W3CDTF">2024-01-25T14:15:56Z</dcterms:modified>
</cp:coreProperties>
</file>